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shanhol\Dropbox (GMU CRA)\GMU CRA Team Folder\GO Virginia\RDOs\Clean Data\"/>
    </mc:Choice>
  </mc:AlternateContent>
  <bookViews>
    <workbookView xWindow="0" yWindow="60" windowWidth="15600" windowHeight="10125" activeTab="1"/>
  </bookViews>
  <sheets>
    <sheet name="VA" sheetId="2" r:id="rId1"/>
    <sheet name="County Tables" sheetId="14" r:id="rId2"/>
    <sheet name="Chart Input" sheetId="1" r:id="rId3"/>
    <sheet name="Virginia" sheetId="16" r:id="rId4"/>
    <sheet name="CVP" sheetId="5" r:id="rId5"/>
    <sheet name="FRA" sheetId="26" r:id="rId6"/>
    <sheet name="GRP" sheetId="25" r:id="rId7"/>
    <sheet name="GWP" sheetId="24" r:id="rId8"/>
    <sheet name="HREDA" sheetId="23" r:id="rId9"/>
    <sheet name="LRBA" sheetId="22" r:id="rId10"/>
    <sheet name="MPEDRO" sheetId="21" r:id="rId11"/>
    <sheet name="NRVEDA" sheetId="20" r:id="rId12"/>
    <sheet name="NNCBRP" sheetId="19" r:id="rId13"/>
    <sheet name="RRP" sheetId="6" r:id="rId14"/>
    <sheet name="SVP" sheetId="7" r:id="rId15"/>
    <sheet name="SVRA" sheetId="8" r:id="rId16"/>
    <sheet name="VER" sheetId="9" r:id="rId17"/>
    <sheet name="VGR" sheetId="10" r:id="rId18"/>
    <sheet name="VGA" sheetId="11" r:id="rId19"/>
    <sheet name="VIAA" sheetId="12" r:id="rId20"/>
    <sheet name="Unaffiliated" sheetId="13" r:id="rId21"/>
  </sheets>
  <definedNames>
    <definedName name="_xlnm._FilterDatabase" localSheetId="0" hidden="1">VA!$A$1:$J$137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2" l="1"/>
  <c r="G25" i="2"/>
  <c r="E139" i="2" l="1"/>
  <c r="F139" i="2"/>
  <c r="G13" i="2"/>
  <c r="G3" i="2"/>
  <c r="G4" i="2"/>
  <c r="G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2" i="2"/>
  <c r="G23" i="2"/>
  <c r="G24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I139" i="2"/>
  <c r="H139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3" i="2"/>
  <c r="J2" i="2"/>
  <c r="J139" i="2" l="1"/>
  <c r="G139" i="2"/>
  <c r="G2" i="2" l="1"/>
</calcChain>
</file>

<file path=xl/sharedStrings.xml><?xml version="1.0" encoding="utf-8"?>
<sst xmlns="http://schemas.openxmlformats.org/spreadsheetml/2006/main" count="585" uniqueCount="185">
  <si>
    <t>Washington</t>
  </si>
  <si>
    <t>Warren</t>
  </si>
  <si>
    <t>Charlotte</t>
  </si>
  <si>
    <t>Surry</t>
  </si>
  <si>
    <t>Rockingham</t>
  </si>
  <si>
    <t>Richmond</t>
  </si>
  <si>
    <t>Orange</t>
  </si>
  <si>
    <t>Northampton</t>
  </si>
  <si>
    <t>Montgomery</t>
  </si>
  <si>
    <t>Mecklenburg</t>
  </si>
  <si>
    <t>Madison</t>
  </si>
  <si>
    <t>Lee</t>
  </si>
  <si>
    <t>Halifax</t>
  </si>
  <si>
    <t>Greene</t>
  </si>
  <si>
    <t>Franklin</t>
  </si>
  <si>
    <t>Cumberland</t>
  </si>
  <si>
    <t>Brunswick</t>
  </si>
  <si>
    <t>Alleghany</t>
  </si>
  <si>
    <t>County</t>
  </si>
  <si>
    <t>FIPS</t>
  </si>
  <si>
    <t>United States</t>
  </si>
  <si>
    <t>Virginia</t>
  </si>
  <si>
    <t>Accomack</t>
  </si>
  <si>
    <t>Albemarle</t>
  </si>
  <si>
    <t>Amelia</t>
  </si>
  <si>
    <t>Amherst</t>
  </si>
  <si>
    <t>Appomattox</t>
  </si>
  <si>
    <t>Arlington</t>
  </si>
  <si>
    <t>Augusta</t>
  </si>
  <si>
    <t>Bath</t>
  </si>
  <si>
    <t>Bedford</t>
  </si>
  <si>
    <t>Bland</t>
  </si>
  <si>
    <t>Botetourt</t>
  </si>
  <si>
    <t>Buchanan</t>
  </si>
  <si>
    <t>Buckingham</t>
  </si>
  <si>
    <t>Campbell</t>
  </si>
  <si>
    <t>Caroline</t>
  </si>
  <si>
    <t>Carroll</t>
  </si>
  <si>
    <t>Charles City</t>
  </si>
  <si>
    <t>Chesterfield</t>
  </si>
  <si>
    <t>Clarke</t>
  </si>
  <si>
    <t>Craig</t>
  </si>
  <si>
    <t>Culpeper</t>
  </si>
  <si>
    <t>Dickenson</t>
  </si>
  <si>
    <t>Dinwiddie</t>
  </si>
  <si>
    <t>Essex</t>
  </si>
  <si>
    <t>Fairfax</t>
  </si>
  <si>
    <t>Fauquier</t>
  </si>
  <si>
    <t>Floyd</t>
  </si>
  <si>
    <t>Fluvanna</t>
  </si>
  <si>
    <t>Frederick</t>
  </si>
  <si>
    <t>Giles</t>
  </si>
  <si>
    <t>Gloucester</t>
  </si>
  <si>
    <t>Goochland</t>
  </si>
  <si>
    <t>Grayson</t>
  </si>
  <si>
    <t>Greensville</t>
  </si>
  <si>
    <t>Hanover</t>
  </si>
  <si>
    <t>Henrico</t>
  </si>
  <si>
    <t>Henry</t>
  </si>
  <si>
    <t>Highland</t>
  </si>
  <si>
    <t>Isle of Wight</t>
  </si>
  <si>
    <t>James City</t>
  </si>
  <si>
    <t>King and Queen</t>
  </si>
  <si>
    <t>King George</t>
  </si>
  <si>
    <t>King William</t>
  </si>
  <si>
    <t>Lancaster</t>
  </si>
  <si>
    <t>Loudoun</t>
  </si>
  <si>
    <t>Louisa</t>
  </si>
  <si>
    <t>Lunenburg</t>
  </si>
  <si>
    <t>Mathews</t>
  </si>
  <si>
    <t>Middlesex</t>
  </si>
  <si>
    <t>Nelson</t>
  </si>
  <si>
    <t>New Kent</t>
  </si>
  <si>
    <t>Northumberland</t>
  </si>
  <si>
    <t>Nottoway</t>
  </si>
  <si>
    <t>Page</t>
  </si>
  <si>
    <t>Patrick</t>
  </si>
  <si>
    <t>Pittsylvania</t>
  </si>
  <si>
    <t>Powhatan</t>
  </si>
  <si>
    <t>Prince Edward</t>
  </si>
  <si>
    <t>Prince George</t>
  </si>
  <si>
    <t>Prince William</t>
  </si>
  <si>
    <t>Pulaski</t>
  </si>
  <si>
    <t>Rappahannock</t>
  </si>
  <si>
    <t>Roanoke</t>
  </si>
  <si>
    <t>Rockbridge</t>
  </si>
  <si>
    <t>Russell</t>
  </si>
  <si>
    <t>Scott</t>
  </si>
  <si>
    <t>Shenandoah</t>
  </si>
  <si>
    <t>Smyth</t>
  </si>
  <si>
    <t>Southampton</t>
  </si>
  <si>
    <t>Spotsylvania</t>
  </si>
  <si>
    <t>Stafford</t>
  </si>
  <si>
    <t>Sussex</t>
  </si>
  <si>
    <t>Tazewell</t>
  </si>
  <si>
    <t>Westmoreland</t>
  </si>
  <si>
    <t>Wise</t>
  </si>
  <si>
    <t>Wythe</t>
  </si>
  <si>
    <t>York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</si>
  <si>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</si>
  <si>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</si>
  <si>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</si>
  <si>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</si>
  <si>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</si>
  <si>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</si>
  <si>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</si>
  <si>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</si>
  <si>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</si>
  <si>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</si>
  <si>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</si>
  <si>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</si>
  <si>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</si>
  <si>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</si>
  <si>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</si>
  <si>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</si>
  <si>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</si>
  <si>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</si>
  <si>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</si>
  <si>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</si>
  <si>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</si>
  <si>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</si>
  <si>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</si>
  <si>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</si>
  <si>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</si>
  <si>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</si>
  <si>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</si>
  <si>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</si>
  <si>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</si>
  <si>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</si>
  <si>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</si>
  <si>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</si>
  <si>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</si>
  <si>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</si>
  <si>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</si>
  <si>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</si>
  <si>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</si>
  <si>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</si>
  <si>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GO Virginia Region</t>
  </si>
  <si>
    <t>NA</t>
  </si>
  <si>
    <t>Southern Virginia Regional Alliance</t>
  </si>
  <si>
    <t>Greater Richmond Partnership</t>
  </si>
  <si>
    <t>Greater Williamsburg Partnership</t>
  </si>
  <si>
    <t>Northern Neck – Chesapeake Bay Regional Partnership</t>
  </si>
  <si>
    <t>Roanoke Regional Partnership</t>
  </si>
  <si>
    <t>Middle Peninsula Economic Development Resource Organization</t>
  </si>
  <si>
    <t>Regional Economic Development Organization</t>
  </si>
  <si>
    <t>Virginia’s Industrial Advancement Alliance</t>
  </si>
  <si>
    <t>Fredericksburg Regional Alliance</t>
  </si>
  <si>
    <t>Virginia’s Growth Alliance</t>
  </si>
  <si>
    <t>Hampton Roads Economic Development Alliance</t>
  </si>
  <si>
    <t>Shenandoah Valley Partnership</t>
  </si>
  <si>
    <t>Virginia’s Gateway Region</t>
  </si>
  <si>
    <t>Virginia’s e-Region</t>
  </si>
  <si>
    <t>Central Virginia Partnership</t>
  </si>
  <si>
    <t>New River Valley Economic Development Alliance</t>
  </si>
  <si>
    <t>Lynchburg Regional Business Alliance</t>
  </si>
  <si>
    <t>Unaffiliated</t>
  </si>
  <si>
    <t>US</t>
  </si>
  <si>
    <t>Pop 16+ (06-10)</t>
  </si>
  <si>
    <t>In Labor Force (6-10)</t>
  </si>
  <si>
    <t>LF Participation (06-10)</t>
  </si>
  <si>
    <t>Pop 16+ (11-15)</t>
  </si>
  <si>
    <t>LF Participation (11-15)</t>
  </si>
  <si>
    <t>Source: US Census Bureau, 2006-2010 and 2011-2015 American Community Survey</t>
  </si>
  <si>
    <t>Labor force Participation</t>
  </si>
  <si>
    <t xml:space="preserve">Source: US Census Bureau, 2006-2010 and 2011-2015 American Community Surveys
</t>
  </si>
  <si>
    <t>In Labor Force (11-15)</t>
  </si>
  <si>
    <t>Labor Force Participation Rate: Virginia</t>
  </si>
  <si>
    <t>Labor Force Participation Rate: Central Virginia Partnership</t>
  </si>
  <si>
    <t>Labor Force Participation Rate: Fredericksburg Regional Alliance</t>
  </si>
  <si>
    <t>Labor Force Participation Rate: Greater Richmond Partnership</t>
  </si>
  <si>
    <t>Labor Force Participation Rate: Greater Williamsburg Partnership</t>
  </si>
  <si>
    <t>Labor Force Participation Rate: Hampton Roads Economic Development Alliance</t>
  </si>
  <si>
    <t>Labor Force Participation Rate: Lynchburg Regional Business Alliance</t>
  </si>
  <si>
    <t>Labor Force Participation Rate: Middle Peninsula Economic Development Resource Organization</t>
  </si>
  <si>
    <t>Labor Force Participation Rate: New River Valley Economic Development Alliance</t>
  </si>
  <si>
    <t>Labor Force Participation Rate: Northern Neck – Chesapeake Bay Regional Partnership</t>
  </si>
  <si>
    <t>Labor Force Participation Rate: Roanoke Regional Partnership</t>
  </si>
  <si>
    <t>Labor Force Participation Rate: Shenandoah Valley Partnership</t>
  </si>
  <si>
    <t>Labor Force Participation Rate: Southern Virginia Regional Alliance</t>
  </si>
  <si>
    <t>Labor Force Participation Rate: Virginia’s e-Region</t>
  </si>
  <si>
    <t>Labor Force Participation Rate: Virginia’s Gateway Region</t>
  </si>
  <si>
    <t>Labor Force Participation Rate: Virginia’s Growth Alliance</t>
  </si>
  <si>
    <t>Labor Force Participation Rate: Virginia’s Industrial Advancement Alliance</t>
  </si>
  <si>
    <t>Labor Force Participation Rate: Unaffiliated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</si>
</sst>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7CFB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92DE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rgb="FFB39A7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8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 tint="-0.499984740745262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/>
      </top>
      <bottom style="thin">
        <color theme="1"/>
      </bottom>
      <diagonal/>
    </border>
    <border>
      <left/>
      <right style="thin">
        <color theme="0" tint="-0.499984740745262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1"/>
    <xf numFmtId="0" fontId="1" fillId="0" borderId="1" xfId="1" applyFont="1" applyBorder="1"/>
    <xf numFmtId="0" fontId="2" fillId="3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/>
    </xf>
    <xf numFmtId="0" fontId="2" fillId="8" borderId="1" xfId="1" applyFont="1" applyFill="1" applyBorder="1" applyAlignment="1">
      <alignment horizontal="center"/>
    </xf>
    <xf numFmtId="0" fontId="2" fillId="9" borderId="1" xfId="1" applyFont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  <xf numFmtId="0" fontId="2" fillId="11" borderId="1" xfId="1" applyFont="1" applyFill="1" applyBorder="1" applyAlignment="1">
      <alignment horizontal="center"/>
    </xf>
    <xf numFmtId="0" fontId="2" fillId="12" borderId="1" xfId="1" applyFont="1" applyFill="1" applyBorder="1" applyAlignment="1">
      <alignment horizontal="center"/>
    </xf>
    <xf numFmtId="0" fontId="2" fillId="13" borderId="1" xfId="1" applyFont="1" applyFill="1" applyBorder="1" applyAlignment="1">
      <alignment horizontal="center"/>
    </xf>
    <xf numFmtId="0" fontId="2" fillId="14" borderId="1" xfId="1" applyFont="1" applyFill="1" applyBorder="1" applyAlignment="1">
      <alignment horizontal="center"/>
    </xf>
    <xf numFmtId="0" fontId="2" fillId="16" borderId="1" xfId="1" applyFont="1" applyFill="1" applyBorder="1" applyAlignment="1">
      <alignment horizontal="center"/>
    </xf>
    <xf numFmtId="0" fontId="2" fillId="17" borderId="1" xfId="1" applyFont="1" applyFill="1" applyBorder="1" applyAlignment="1">
      <alignment horizontal="center"/>
    </xf>
    <xf numFmtId="0" fontId="2" fillId="18" borderId="1" xfId="1" applyFont="1" applyFill="1" applyBorder="1" applyAlignment="1">
      <alignment horizontal="center"/>
    </xf>
    <xf numFmtId="0" fontId="2" fillId="19" borderId="1" xfId="1" applyFont="1" applyFill="1" applyBorder="1" applyAlignment="1">
      <alignment horizontal="center"/>
    </xf>
    <xf numFmtId="0" fontId="2" fillId="20" borderId="1" xfId="1" applyFont="1" applyFill="1" applyBorder="1" applyAlignment="1">
      <alignment horizontal="center"/>
    </xf>
    <xf numFmtId="0" fontId="2" fillId="21" borderId="1" xfId="1" applyFont="1" applyFill="1" applyBorder="1" applyAlignment="1">
      <alignment horizontal="center"/>
    </xf>
    <xf numFmtId="0" fontId="2" fillId="22" borderId="1" xfId="1" applyFont="1" applyFill="1" applyBorder="1" applyAlignment="1">
      <alignment horizontal="center"/>
    </xf>
    <xf numFmtId="0" fontId="2" fillId="23" borderId="1" xfId="1" applyFont="1" applyFill="1" applyBorder="1" applyAlignment="1">
      <alignment horizontal="center"/>
    </xf>
    <xf numFmtId="0" fontId="2" fillId="25" borderId="1" xfId="1" applyFont="1" applyFill="1" applyBorder="1" applyAlignment="1">
      <alignment horizontal="center"/>
    </xf>
    <xf numFmtId="0" fontId="2" fillId="26" borderId="1" xfId="1" applyFont="1" applyFill="1" applyBorder="1" applyAlignment="1">
      <alignment horizontal="center"/>
    </xf>
    <xf numFmtId="0" fontId="2" fillId="21" borderId="0" xfId="1" applyFont="1" applyFill="1" applyBorder="1" applyAlignment="1">
      <alignment horizontal="center"/>
    </xf>
    <xf numFmtId="0" fontId="3" fillId="2" borderId="0" xfId="1" applyFont="1" applyFill="1" applyAlignment="1">
      <alignment horizontal="center" wrapText="1"/>
    </xf>
    <xf numFmtId="0" fontId="3" fillId="2" borderId="0" xfId="1" applyFont="1" applyFill="1" applyBorder="1" applyAlignment="1">
      <alignment horizontal="center" wrapText="1"/>
    </xf>
    <xf numFmtId="3" fontId="0" fillId="0" borderId="0" xfId="0" applyNumberFormat="1"/>
    <xf numFmtId="0" fontId="7" fillId="3" borderId="0" xfId="0" applyFont="1" applyFill="1"/>
    <xf numFmtId="0" fontId="5" fillId="27" borderId="2" xfId="0" applyFont="1" applyFill="1" applyBorder="1" applyAlignment="1">
      <alignment horizontal="center"/>
    </xf>
    <xf numFmtId="0" fontId="6" fillId="3" borderId="3" xfId="0" applyFont="1" applyFill="1" applyBorder="1"/>
    <xf numFmtId="3" fontId="0" fillId="0" borderId="4" xfId="0" applyNumberFormat="1" applyBorder="1"/>
    <xf numFmtId="0" fontId="8" fillId="3" borderId="0" xfId="0" applyFont="1" applyFill="1"/>
    <xf numFmtId="164" fontId="0" fillId="0" borderId="4" xfId="0" applyNumberFormat="1" applyBorder="1"/>
    <xf numFmtId="3" fontId="1" fillId="0" borderId="0" xfId="1" applyNumberFormat="1"/>
    <xf numFmtId="3" fontId="0" fillId="0" borderId="0" xfId="0" applyNumberFormat="1" applyAlignment="1">
      <alignment horizontal="right"/>
    </xf>
    <xf numFmtId="164" fontId="1" fillId="0" borderId="0" xfId="2" applyNumberFormat="1" applyFont="1" applyAlignment="1">
      <alignment horizontal="right"/>
    </xf>
    <xf numFmtId="0" fontId="9" fillId="6" borderId="0" xfId="1" applyFont="1" applyFill="1" applyAlignment="1">
      <alignment horizontal="center" wrapText="1"/>
    </xf>
    <xf numFmtId="0" fontId="9" fillId="6" borderId="0" xfId="1" applyFont="1" applyFill="1" applyBorder="1" applyAlignment="1">
      <alignment horizontal="center" wrapText="1"/>
    </xf>
    <xf numFmtId="3" fontId="0" fillId="3" borderId="5" xfId="0" applyNumberFormat="1" applyFont="1" applyFill="1" applyBorder="1"/>
    <xf numFmtId="0" fontId="0" fillId="3" borderId="0" xfId="0" applyFill="1"/>
    <xf numFmtId="164" fontId="6" fillId="28" borderId="6" xfId="0" applyNumberFormat="1" applyFont="1" applyFill="1" applyBorder="1"/>
    <xf numFmtId="164" fontId="7" fillId="28" borderId="6" xfId="0" applyNumberFormat="1" applyFont="1" applyFill="1" applyBorder="1"/>
    <xf numFmtId="3" fontId="4" fillId="0" borderId="0" xfId="0" applyNumberFormat="1" applyFont="1" applyAlignment="1">
      <alignment horizontal="right"/>
    </xf>
    <xf numFmtId="0" fontId="10" fillId="2" borderId="1" xfId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6" fillId="6" borderId="0" xfId="1" applyFont="1" applyFill="1" applyAlignment="1">
      <alignment horizontal="center" wrapText="1"/>
    </xf>
    <xf numFmtId="0" fontId="6" fillId="6" borderId="0" xfId="1" applyFont="1" applyFill="1" applyBorder="1" applyAlignment="1">
      <alignment horizontal="center" wrapText="1"/>
    </xf>
    <xf numFmtId="0" fontId="10" fillId="2" borderId="0" xfId="1" applyFont="1" applyFill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1" fillId="0" borderId="1" xfId="1" applyFont="1" applyBorder="1"/>
    <xf numFmtId="0" fontId="12" fillId="24" borderId="1" xfId="1" applyFont="1" applyFill="1" applyBorder="1" applyAlignment="1">
      <alignment horizontal="center"/>
    </xf>
    <xf numFmtId="0" fontId="12" fillId="15" borderId="1" xfId="1" applyFont="1" applyFill="1" applyBorder="1" applyAlignment="1">
      <alignment horizontal="center"/>
    </xf>
    <xf numFmtId="164" fontId="11" fillId="0" borderId="0" xfId="2" applyNumberFormat="1" applyFont="1" applyAlignment="1">
      <alignment horizontal="right"/>
    </xf>
    <xf numFmtId="0" fontId="12" fillId="22" borderId="1" xfId="1" applyFont="1" applyFill="1" applyBorder="1" applyAlignment="1">
      <alignment horizontal="center"/>
    </xf>
    <xf numFmtId="164" fontId="0" fillId="0" borderId="0" xfId="0" applyNumberFormat="1"/>
    <xf numFmtId="164" fontId="0" fillId="3" borderId="6" xfId="0" applyNumberFormat="1" applyFont="1" applyFill="1" applyBorder="1"/>
    <xf numFmtId="0" fontId="8" fillId="3" borderId="0" xfId="0" applyFont="1" applyFill="1" applyAlignment="1"/>
    <xf numFmtId="0" fontId="6" fillId="3" borderId="0" xfId="0" applyFont="1" applyFill="1"/>
    <xf numFmtId="0" fontId="12" fillId="3" borderId="0" xfId="0" applyFont="1" applyFill="1"/>
    <xf numFmtId="0" fontId="11" fillId="3" borderId="0" xfId="0" applyFont="1" applyFill="1"/>
    <xf numFmtId="0" fontId="2" fillId="28" borderId="10" xfId="1" applyFont="1" applyFill="1" applyBorder="1"/>
    <xf numFmtId="164" fontId="6" fillId="28" borderId="11" xfId="0" applyNumberFormat="1" applyFont="1" applyFill="1" applyBorder="1"/>
    <xf numFmtId="0" fontId="7" fillId="28" borderId="12" xfId="0" applyFont="1" applyFill="1" applyBorder="1"/>
    <xf numFmtId="164" fontId="7" fillId="28" borderId="11" xfId="0" applyNumberFormat="1" applyFont="1" applyFill="1" applyBorder="1"/>
    <xf numFmtId="0" fontId="1" fillId="0" borderId="10" xfId="1" applyFont="1" applyBorder="1"/>
    <xf numFmtId="164" fontId="0" fillId="3" borderId="11" xfId="0" applyNumberFormat="1" applyFont="1" applyFill="1" applyBorder="1"/>
    <xf numFmtId="0" fontId="1" fillId="0" borderId="13" xfId="1" applyFont="1" applyBorder="1"/>
    <xf numFmtId="164" fontId="0" fillId="3" borderId="14" xfId="0" applyNumberFormat="1" applyFont="1" applyFill="1" applyBorder="1"/>
    <xf numFmtId="164" fontId="0" fillId="3" borderId="15" xfId="0" applyNumberFormat="1" applyFont="1" applyFill="1" applyBorder="1"/>
    <xf numFmtId="0" fontId="5" fillId="29" borderId="7" xfId="0" applyFont="1" applyFill="1" applyBorder="1" applyAlignment="1">
      <alignment vertical="center"/>
    </xf>
    <xf numFmtId="0" fontId="5" fillId="29" borderId="8" xfId="0" applyFont="1" applyFill="1" applyBorder="1" applyAlignment="1">
      <alignment vertical="center"/>
    </xf>
    <xf numFmtId="0" fontId="5" fillId="29" borderId="9" xfId="0" applyFont="1" applyFill="1" applyBorder="1" applyAlignment="1">
      <alignment vertical="center"/>
    </xf>
    <xf numFmtId="0" fontId="11" fillId="0" borderId="10" xfId="1" applyFont="1" applyBorder="1"/>
    <xf numFmtId="0" fontId="11" fillId="0" borderId="13" xfId="1" applyFont="1" applyBorder="1"/>
    <xf numFmtId="0" fontId="5" fillId="30" borderId="7" xfId="0" applyFont="1" applyFill="1" applyBorder="1" applyAlignment="1">
      <alignment vertical="center"/>
    </xf>
    <xf numFmtId="0" fontId="5" fillId="30" borderId="8" xfId="0" applyFont="1" applyFill="1" applyBorder="1" applyAlignment="1">
      <alignment vertical="center"/>
    </xf>
    <xf numFmtId="0" fontId="5" fillId="30" borderId="9" xfId="0" applyFont="1" applyFill="1" applyBorder="1" applyAlignment="1">
      <alignment vertical="center"/>
    </xf>
    <xf numFmtId="0" fontId="7" fillId="28" borderId="12" xfId="0" applyFont="1" applyFill="1" applyBorder="1" applyAlignment="1">
      <alignment wrapText="1"/>
    </xf>
    <xf numFmtId="0" fontId="1" fillId="0" borderId="10" xfId="1" applyFont="1" applyBorder="1" applyAlignment="1">
      <alignment wrapText="1"/>
    </xf>
    <xf numFmtId="0" fontId="1" fillId="0" borderId="16" xfId="1" applyFont="1" applyBorder="1" applyAlignment="1">
      <alignment wrapText="1"/>
    </xf>
    <xf numFmtId="0" fontId="1" fillId="0" borderId="13" xfId="1" applyFont="1" applyBorder="1" applyAlignment="1">
      <alignment wrapText="1"/>
    </xf>
  </cellXfs>
  <cellStyles count="3">
    <cellStyle name="Normal" xfId="0" builtinId="0"/>
    <cellStyle name="Normal 2" xfId="1"/>
    <cellStyle name="Percent" xfId="2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00"/>
      <color rgb="FFFF0066"/>
      <color rgb="FFFF9900"/>
      <color rgb="FFCC9900"/>
      <color rgb="FFFFEBCD"/>
      <color rgb="FFFFCDCD"/>
      <color rgb="FFBD92DE"/>
      <color rgb="FFCCCCFF"/>
      <color rgb="FFB39A75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hartsheet" Target="chartsheets/sheet10.xml"/><Relationship Id="rId18" Type="http://schemas.openxmlformats.org/officeDocument/2006/relationships/chartsheet" Target="chartsheets/sheet15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8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9.xml"/><Relationship Id="rId17" Type="http://schemas.openxmlformats.org/officeDocument/2006/relationships/chartsheet" Target="chartsheets/sheet1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3.xml"/><Relationship Id="rId20" Type="http://schemas.openxmlformats.org/officeDocument/2006/relationships/chartsheet" Target="chartsheets/sheet17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24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12.xml"/><Relationship Id="rId23" Type="http://schemas.openxmlformats.org/officeDocument/2006/relationships/styles" Target="styles.xml"/><Relationship Id="rId10" Type="http://schemas.openxmlformats.org/officeDocument/2006/relationships/chartsheet" Target="chartsheets/sheet7.xml"/><Relationship Id="rId19" Type="http://schemas.openxmlformats.org/officeDocument/2006/relationships/chartsheet" Target="chartsheets/sheet16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chartsheet" Target="chartsheets/sheet11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5-4E9F-ACE3-12865FC49166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65-4E9F-ACE3-12865FC49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146240"/>
        <c:axId val="140656000"/>
      </c:barChart>
      <c:catAx>
        <c:axId val="129146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40656000"/>
        <c:crosses val="autoZero"/>
        <c:auto val="1"/>
        <c:lblAlgn val="ctr"/>
        <c:lblOffset val="100"/>
        <c:noMultiLvlLbl val="0"/>
      </c:catAx>
      <c:valAx>
        <c:axId val="1406560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29146240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842536990568483"/>
          <c:y val="3.5805607506323431E-2"/>
          <c:w val="0.67728891580860084"/>
          <c:h val="3.6810368446758071E-2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3-4A6F-8BDB-19D8C97192DD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33-4A6F-8BDB-19D8C97192DD}"/>
            </c:ext>
          </c:extLst>
        </c:ser>
        <c:ser>
          <c:idx val="2"/>
          <c:order val="2"/>
          <c:tx>
            <c:strRef>
              <c:f>'Chart Input'!$B$14</c:f>
              <c:strCache>
                <c:ptCount val="1"/>
                <c:pt idx="0">
                  <c:v>Northern Neck – Chesapeake Bay Regional Partnership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Input'!$G$14:$H$14</c:f>
              <c:numCache>
                <c:formatCode>0.0%</c:formatCode>
                <c:ptCount val="2"/>
                <c:pt idx="0">
                  <c:v>0.56191305062845065</c:v>
                </c:pt>
                <c:pt idx="1">
                  <c:v>0.52606256894083414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33-4A6F-8BDB-19D8C9719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014016"/>
        <c:axId val="129024000"/>
      </c:barChart>
      <c:catAx>
        <c:axId val="1290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29024000"/>
        <c:crosses val="autoZero"/>
        <c:auto val="1"/>
        <c:lblAlgn val="ctr"/>
        <c:lblOffset val="100"/>
        <c:noMultiLvlLbl val="0"/>
      </c:catAx>
      <c:valAx>
        <c:axId val="129024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2901401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842536990568483"/>
          <c:y val="3.5805607506323431E-2"/>
          <c:w val="0.67728891580860084"/>
          <c:h val="3.6810368446758071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E-4AF1-BFEB-DE1D676206FE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E-4AF1-BFEB-DE1D676206FE}"/>
            </c:ext>
          </c:extLst>
        </c:ser>
        <c:ser>
          <c:idx val="2"/>
          <c:order val="2"/>
          <c:tx>
            <c:strRef>
              <c:f>'Chart Input'!$B$15</c:f>
              <c:strCache>
                <c:ptCount val="1"/>
                <c:pt idx="0">
                  <c:v>Roanoke Regional Partnership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Input'!$G$15:$H$15</c:f>
              <c:numCache>
                <c:formatCode>0.0%</c:formatCode>
                <c:ptCount val="2"/>
                <c:pt idx="0">
                  <c:v>0.63360810955755598</c:v>
                </c:pt>
                <c:pt idx="1">
                  <c:v>0.61450003353728977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DE-4AF1-BFEB-DE1D67620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050880"/>
        <c:axId val="129060864"/>
      </c:barChart>
      <c:catAx>
        <c:axId val="129050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29060864"/>
        <c:crosses val="autoZero"/>
        <c:auto val="1"/>
        <c:lblAlgn val="ctr"/>
        <c:lblOffset val="100"/>
        <c:noMultiLvlLbl val="0"/>
      </c:catAx>
      <c:valAx>
        <c:axId val="1290608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29050880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842536990568483"/>
          <c:y val="3.5805607506323431E-2"/>
          <c:w val="0.67728891580860084"/>
          <c:h val="3.6810368446758071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B-432E-8935-7E52A721DDDB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CB-432E-8935-7E52A721DDDB}"/>
            </c:ext>
          </c:extLst>
        </c:ser>
        <c:ser>
          <c:idx val="2"/>
          <c:order val="2"/>
          <c:tx>
            <c:strRef>
              <c:f>'Chart Input'!$B$16</c:f>
              <c:strCache>
                <c:ptCount val="1"/>
                <c:pt idx="0">
                  <c:v>Shenandoah Valley Partnership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Input'!$G$16:$H$16</c:f>
              <c:numCache>
                <c:formatCode>0.0%</c:formatCode>
                <c:ptCount val="2"/>
                <c:pt idx="0">
                  <c:v>0.60224472699602716</c:v>
                </c:pt>
                <c:pt idx="1">
                  <c:v>0.59757475026711671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CB-432E-8935-7E52A721D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222912"/>
        <c:axId val="129232896"/>
      </c:barChart>
      <c:catAx>
        <c:axId val="12922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29232896"/>
        <c:crosses val="autoZero"/>
        <c:auto val="1"/>
        <c:lblAlgn val="ctr"/>
        <c:lblOffset val="100"/>
        <c:noMultiLvlLbl val="0"/>
      </c:catAx>
      <c:valAx>
        <c:axId val="1292328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29222912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842536990568483"/>
          <c:y val="3.5805607506323431E-2"/>
          <c:w val="0.67728891580860084"/>
          <c:h val="3.6810368446758071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4-43AA-A00E-C0FC3BBDDD0C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4-43AA-A00E-C0FC3BBDDD0C}"/>
            </c:ext>
          </c:extLst>
        </c:ser>
        <c:ser>
          <c:idx val="2"/>
          <c:order val="2"/>
          <c:tx>
            <c:strRef>
              <c:f>'Chart Input'!$B$17</c:f>
              <c:strCache>
                <c:ptCount val="1"/>
                <c:pt idx="0">
                  <c:v>Southern Virginia Regional Alliance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Input'!$G$17:$H$17</c:f>
              <c:numCache>
                <c:formatCode>0.0%</c:formatCode>
                <c:ptCount val="2"/>
                <c:pt idx="0">
                  <c:v>0.57618332761839453</c:v>
                </c:pt>
                <c:pt idx="1">
                  <c:v>0.55575381870202589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4-43AA-A00E-C0FC3BBDD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906944"/>
        <c:axId val="129912832"/>
      </c:barChart>
      <c:catAx>
        <c:axId val="129906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29912832"/>
        <c:crosses val="autoZero"/>
        <c:auto val="1"/>
        <c:lblAlgn val="ctr"/>
        <c:lblOffset val="100"/>
        <c:noMultiLvlLbl val="0"/>
      </c:catAx>
      <c:valAx>
        <c:axId val="12991283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29906944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842536990568483"/>
          <c:y val="3.5805607506323431E-2"/>
          <c:w val="0.67728891580860084"/>
          <c:h val="3.6810368446758071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B-4BD0-ACF2-C4A8FBB18BD3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B-4BD0-ACF2-C4A8FBB18BD3}"/>
            </c:ext>
          </c:extLst>
        </c:ser>
        <c:ser>
          <c:idx val="2"/>
          <c:order val="2"/>
          <c:tx>
            <c:strRef>
              <c:f>'Chart Input'!$B$18</c:f>
              <c:strCache>
                <c:ptCount val="1"/>
                <c:pt idx="0">
                  <c:v>Virginia’s e-Region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Input'!$G$18:$H$18</c:f>
              <c:numCache>
                <c:formatCode>0.0%</c:formatCode>
                <c:ptCount val="2"/>
                <c:pt idx="0">
                  <c:v>0.48777820245269299</c:v>
                </c:pt>
                <c:pt idx="1">
                  <c:v>0.46803568882763863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2B-4BD0-ACF2-C4A8FBB1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982464"/>
        <c:axId val="129984000"/>
      </c:barChart>
      <c:catAx>
        <c:axId val="129982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29984000"/>
        <c:crosses val="autoZero"/>
        <c:auto val="1"/>
        <c:lblAlgn val="ctr"/>
        <c:lblOffset val="100"/>
        <c:noMultiLvlLbl val="0"/>
      </c:catAx>
      <c:valAx>
        <c:axId val="1299840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29982464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842536990568483"/>
          <c:y val="3.5805607506323431E-2"/>
          <c:w val="0.67728891580860084"/>
          <c:h val="3.6810368446758071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9-4085-B993-E67FC371D5AF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99-4085-B993-E67FC371D5AF}"/>
            </c:ext>
          </c:extLst>
        </c:ser>
        <c:ser>
          <c:idx val="2"/>
          <c:order val="2"/>
          <c:tx>
            <c:strRef>
              <c:f>'Chart Input'!$B$19</c:f>
              <c:strCache>
                <c:ptCount val="1"/>
                <c:pt idx="0">
                  <c:v>Virginia’s Gateway Region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Input'!$G$19:$H$19</c:f>
              <c:numCache>
                <c:formatCode>0.0%</c:formatCode>
                <c:ptCount val="2"/>
                <c:pt idx="0">
                  <c:v>0.67216160597530972</c:v>
                </c:pt>
                <c:pt idx="1">
                  <c:v>0.65244079000571298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99-4085-B993-E67FC371D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998848"/>
        <c:axId val="130000384"/>
      </c:barChart>
      <c:catAx>
        <c:axId val="12999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30000384"/>
        <c:crosses val="autoZero"/>
        <c:auto val="1"/>
        <c:lblAlgn val="ctr"/>
        <c:lblOffset val="100"/>
        <c:noMultiLvlLbl val="0"/>
      </c:catAx>
      <c:valAx>
        <c:axId val="13000038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29998848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842536990568483"/>
          <c:y val="3.5805607506323431E-2"/>
          <c:w val="0.67728891580860084"/>
          <c:h val="3.6810368446758071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8-4B42-BBAC-0C92E13EC496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8-4B42-BBAC-0C92E13EC496}"/>
            </c:ext>
          </c:extLst>
        </c:ser>
        <c:ser>
          <c:idx val="2"/>
          <c:order val="2"/>
          <c:tx>
            <c:strRef>
              <c:f>'Chart Input'!$B$20</c:f>
              <c:strCache>
                <c:ptCount val="1"/>
                <c:pt idx="0">
                  <c:v>Virginia’s Growth Alliance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Input'!$G$20:$H$20</c:f>
              <c:numCache>
                <c:formatCode>0.0%</c:formatCode>
                <c:ptCount val="2"/>
                <c:pt idx="0">
                  <c:v>0.50790888591360717</c:v>
                </c:pt>
                <c:pt idx="1">
                  <c:v>0.50886486948348786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8-4B42-BBAC-0C92E13EC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9444224"/>
        <c:axId val="139445760"/>
      </c:barChart>
      <c:catAx>
        <c:axId val="13944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39445760"/>
        <c:crosses val="autoZero"/>
        <c:auto val="1"/>
        <c:lblAlgn val="ctr"/>
        <c:lblOffset val="100"/>
        <c:noMultiLvlLbl val="0"/>
      </c:catAx>
      <c:valAx>
        <c:axId val="1394457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39444224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696016844048337"/>
          <c:y val="2.5719878812425299E-2"/>
          <c:w val="0.67728891580860084"/>
          <c:h val="3.6810368446758071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8-49EF-869D-45FE623EDD27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C8-49EF-869D-45FE623EDD27}"/>
            </c:ext>
          </c:extLst>
        </c:ser>
        <c:ser>
          <c:idx val="2"/>
          <c:order val="2"/>
          <c:tx>
            <c:strRef>
              <c:f>'Chart Input'!$B$21</c:f>
              <c:strCache>
                <c:ptCount val="1"/>
                <c:pt idx="0">
                  <c:v>Virginia’s Industrial Advancement Alliance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Input'!$G$21:$H$21</c:f>
              <c:numCache>
                <c:formatCode>0.0%</c:formatCode>
                <c:ptCount val="2"/>
                <c:pt idx="0">
                  <c:v>0.56607156135004233</c:v>
                </c:pt>
                <c:pt idx="1">
                  <c:v>0.56180404041674259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C8-49EF-869D-45FE623E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9665408"/>
        <c:axId val="139666944"/>
      </c:barChart>
      <c:catAx>
        <c:axId val="139665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39666944"/>
        <c:crosses val="autoZero"/>
        <c:auto val="1"/>
        <c:lblAlgn val="ctr"/>
        <c:lblOffset val="100"/>
        <c:noMultiLvlLbl val="0"/>
      </c:catAx>
      <c:valAx>
        <c:axId val="1396669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39665408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842536990568483"/>
          <c:y val="3.5805607506323431E-2"/>
          <c:w val="0.67728891580860084"/>
          <c:h val="3.6810368446758071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4-46FA-B9F8-1D8CE83BE997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64-46FA-B9F8-1D8CE83BE997}"/>
            </c:ext>
          </c:extLst>
        </c:ser>
        <c:ser>
          <c:idx val="2"/>
          <c:order val="2"/>
          <c:tx>
            <c:strRef>
              <c:f>'Chart Input'!$B$22</c:f>
              <c:strCache>
                <c:ptCount val="1"/>
                <c:pt idx="0">
                  <c:v>Unaffiliated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Input'!$G$22:$H$22</c:f>
              <c:numCache>
                <c:formatCode>0.0%</c:formatCode>
                <c:ptCount val="2"/>
                <c:pt idx="0">
                  <c:v>0.73495100847066208</c:v>
                </c:pt>
                <c:pt idx="1">
                  <c:v>0.72726294756699494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64-46FA-B9F8-1D8CE83BE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9739136"/>
        <c:axId val="139740672"/>
      </c:barChart>
      <c:catAx>
        <c:axId val="13973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39740672"/>
        <c:crosses val="autoZero"/>
        <c:auto val="1"/>
        <c:lblAlgn val="ctr"/>
        <c:lblOffset val="100"/>
        <c:noMultiLvlLbl val="0"/>
      </c:catAx>
      <c:valAx>
        <c:axId val="13974067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3973913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842536990568483"/>
          <c:y val="3.5805607506323431E-2"/>
          <c:w val="0.67728891580860084"/>
          <c:h val="3.6810368446758071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5-4E9F-ACE3-12865FC49166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65-4E9F-ACE3-12865FC49166}"/>
            </c:ext>
          </c:extLst>
        </c:ser>
        <c:ser>
          <c:idx val="2"/>
          <c:order val="2"/>
          <c:tx>
            <c:strRef>
              <c:f>'Chart Input'!$B$6</c:f>
              <c:strCache>
                <c:ptCount val="1"/>
                <c:pt idx="0">
                  <c:v>Central Virginia Partnership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Input'!$G$6:$H$6</c:f>
              <c:numCache>
                <c:formatCode>0.0%</c:formatCode>
                <c:ptCount val="2"/>
                <c:pt idx="0">
                  <c:v>0.63696313722154774</c:v>
                </c:pt>
                <c:pt idx="1">
                  <c:v>0.61553171726737943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65-4E9F-ACE3-12865FC49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196416"/>
        <c:axId val="151198720"/>
      </c:barChart>
      <c:catAx>
        <c:axId val="151196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51198720"/>
        <c:crosses val="autoZero"/>
        <c:auto val="1"/>
        <c:lblAlgn val="ctr"/>
        <c:lblOffset val="100"/>
        <c:noMultiLvlLbl val="0"/>
      </c:catAx>
      <c:valAx>
        <c:axId val="1511987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5119641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0847285229290126"/>
          <c:y val="4.5936345586716165E-2"/>
          <c:w val="0.56108488905196596"/>
          <c:h val="3.6810368446758071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7-483A-812B-FAC5F3BBE3D1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7-483A-812B-FAC5F3BBE3D1}"/>
            </c:ext>
          </c:extLst>
        </c:ser>
        <c:ser>
          <c:idx val="2"/>
          <c:order val="2"/>
          <c:tx>
            <c:strRef>
              <c:f>'Chart Input'!$B$7</c:f>
              <c:strCache>
                <c:ptCount val="1"/>
                <c:pt idx="0">
                  <c:v>Fredericksburg Regional Alliance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Input'!$G$7:$H$7</c:f>
              <c:numCache>
                <c:formatCode>0.0%</c:formatCode>
                <c:ptCount val="2"/>
                <c:pt idx="0">
                  <c:v>0.69934340076389878</c:v>
                </c:pt>
                <c:pt idx="1">
                  <c:v>0.68792506526537522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97-483A-812B-FAC5F3BBE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553600"/>
        <c:axId val="156555520"/>
      </c:barChart>
      <c:catAx>
        <c:axId val="15655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56555520"/>
        <c:crosses val="autoZero"/>
        <c:auto val="1"/>
        <c:lblAlgn val="ctr"/>
        <c:lblOffset val="100"/>
        <c:noMultiLvlLbl val="0"/>
      </c:catAx>
      <c:valAx>
        <c:axId val="1565555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56553600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842536990568483"/>
          <c:y val="3.5805607506323431E-2"/>
          <c:w val="0.67728891580860084"/>
          <c:h val="3.6810368446758071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B-4481-AA46-90F087023F5F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B-4481-AA46-90F087023F5F}"/>
            </c:ext>
          </c:extLst>
        </c:ser>
        <c:ser>
          <c:idx val="2"/>
          <c:order val="2"/>
          <c:tx>
            <c:strRef>
              <c:f>'Chart Input'!$B$8</c:f>
              <c:strCache>
                <c:ptCount val="1"/>
                <c:pt idx="0">
                  <c:v>Greater Richmond Partnership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Input'!$G$8:$H$8</c:f>
              <c:numCache>
                <c:formatCode>0.0%</c:formatCode>
                <c:ptCount val="2"/>
                <c:pt idx="0">
                  <c:v>0.69410931602900272</c:v>
                </c:pt>
                <c:pt idx="1">
                  <c:v>0.68590115938329455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B-4481-AA46-90F087023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3673600"/>
        <c:axId val="163675136"/>
      </c:barChart>
      <c:catAx>
        <c:axId val="16367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63675136"/>
        <c:crosses val="autoZero"/>
        <c:auto val="1"/>
        <c:lblAlgn val="ctr"/>
        <c:lblOffset val="100"/>
        <c:noMultiLvlLbl val="0"/>
      </c:catAx>
      <c:valAx>
        <c:axId val="1636751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63673600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842541167706283"/>
          <c:y val="2.7701052876764998E-2"/>
          <c:w val="0.67728891580860084"/>
          <c:h val="3.6810368446758071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E-4F30-8432-F72FE37F024A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E-4F30-8432-F72FE37F024A}"/>
            </c:ext>
          </c:extLst>
        </c:ser>
        <c:ser>
          <c:idx val="2"/>
          <c:order val="2"/>
          <c:tx>
            <c:strRef>
              <c:f>'Chart Input'!$B$9</c:f>
              <c:strCache>
                <c:ptCount val="1"/>
                <c:pt idx="0">
                  <c:v>Greater Williamsburg Partnership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Input'!$G$9:$H$9</c:f>
              <c:numCache>
                <c:formatCode>0.0%</c:formatCode>
                <c:ptCount val="2"/>
                <c:pt idx="0">
                  <c:v>0.63959182477410093</c:v>
                </c:pt>
                <c:pt idx="1">
                  <c:v>0.61225629898309475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6E-4F30-8432-F72FE37F0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3382016"/>
        <c:axId val="183383936"/>
      </c:barChart>
      <c:catAx>
        <c:axId val="183382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83383936"/>
        <c:crosses val="autoZero"/>
        <c:auto val="1"/>
        <c:lblAlgn val="ctr"/>
        <c:lblOffset val="100"/>
        <c:noMultiLvlLbl val="0"/>
      </c:catAx>
      <c:valAx>
        <c:axId val="1833839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8338201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4671721594004693"/>
          <c:y val="3.580562741452107E-2"/>
          <c:w val="0.5022474065178959"/>
          <c:h val="3.6810368446758071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1-4EC6-9538-F565C8754DCC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91-4EC6-9538-F565C8754DCC}"/>
            </c:ext>
          </c:extLst>
        </c:ser>
        <c:ser>
          <c:idx val="2"/>
          <c:order val="2"/>
          <c:tx>
            <c:strRef>
              <c:f>'Chart Input'!$B$10</c:f>
              <c:strCache>
                <c:ptCount val="1"/>
                <c:pt idx="0">
                  <c:v>Hampton Roads Economic Development Alliance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Input'!$G$10:$H$10</c:f>
              <c:numCache>
                <c:formatCode>0.0%</c:formatCode>
                <c:ptCount val="2"/>
                <c:pt idx="0">
                  <c:v>0.69636938698693851</c:v>
                </c:pt>
                <c:pt idx="1">
                  <c:v>0.68022752876800519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91-4EC6-9538-F565C8754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3839360"/>
        <c:axId val="184877440"/>
      </c:barChart>
      <c:catAx>
        <c:axId val="18383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84877440"/>
        <c:crosses val="autoZero"/>
        <c:auto val="1"/>
        <c:lblAlgn val="ctr"/>
        <c:lblOffset val="100"/>
        <c:noMultiLvlLbl val="0"/>
      </c:catAx>
      <c:valAx>
        <c:axId val="18487744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83839360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842536990568483"/>
          <c:y val="3.5805607506323431E-2"/>
          <c:w val="0.67728891580860084"/>
          <c:h val="3.6810368446758071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1-44ED-B6C1-02C8E15F86CC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31-44ED-B6C1-02C8E15F86CC}"/>
            </c:ext>
          </c:extLst>
        </c:ser>
        <c:ser>
          <c:idx val="2"/>
          <c:order val="2"/>
          <c:tx>
            <c:strRef>
              <c:f>'Chart Input'!$B$11</c:f>
              <c:strCache>
                <c:ptCount val="1"/>
                <c:pt idx="0">
                  <c:v>Lynchburg Regional Business Alliance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Input'!$G$11:$H$11</c:f>
              <c:numCache>
                <c:formatCode>0.0%</c:formatCode>
                <c:ptCount val="2"/>
                <c:pt idx="0">
                  <c:v>0.62454563801986485</c:v>
                </c:pt>
                <c:pt idx="1">
                  <c:v>0.59773150804451636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31-44ED-B6C1-02C8E15F8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8672896"/>
        <c:axId val="108674432"/>
      </c:barChart>
      <c:catAx>
        <c:axId val="108672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08674432"/>
        <c:crosses val="autoZero"/>
        <c:auto val="1"/>
        <c:lblAlgn val="ctr"/>
        <c:lblOffset val="100"/>
        <c:noMultiLvlLbl val="0"/>
      </c:catAx>
      <c:valAx>
        <c:axId val="10867443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0867289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584847124468609"/>
          <c:y val="4.9988632855594191E-2"/>
          <c:w val="0.49636365826448897"/>
          <c:h val="3.6810368446758071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4-4A38-AD22-52FCDA1EB883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4-4A38-AD22-52FCDA1EB883}"/>
            </c:ext>
          </c:extLst>
        </c:ser>
        <c:ser>
          <c:idx val="2"/>
          <c:order val="2"/>
          <c:tx>
            <c:strRef>
              <c:f>'Chart Input'!$B$12</c:f>
              <c:strCache>
                <c:ptCount val="1"/>
                <c:pt idx="0">
                  <c:v>Middle Peninsula Economic Development Resource Organization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Input'!$G$12:$H$12</c:f>
              <c:numCache>
                <c:formatCode>0.0%</c:formatCode>
                <c:ptCount val="2"/>
                <c:pt idx="0">
                  <c:v>0.61869763383533027</c:v>
                </c:pt>
                <c:pt idx="1">
                  <c:v>0.60675715314258283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04-4A38-AD22-52FCDA1EB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8730240"/>
        <c:axId val="108731776"/>
      </c:barChart>
      <c:catAx>
        <c:axId val="108730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08731776"/>
        <c:crosses val="autoZero"/>
        <c:auto val="1"/>
        <c:lblAlgn val="ctr"/>
        <c:lblOffset val="100"/>
        <c:noMultiLvlLbl val="0"/>
      </c:catAx>
      <c:valAx>
        <c:axId val="1087317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08730240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2995239314536067"/>
          <c:y val="3.1753387154034182E-2"/>
          <c:w val="0.80157437138746912"/>
          <c:h val="0.10367314314704777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639727726342E-2"/>
          <c:y val="2.2395400272394089E-2"/>
          <c:w val="0.88584534625479505"/>
          <c:h val="0.8726088285862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Input'!$B$4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Input'!$G$4:$H$4</c:f>
              <c:numCache>
                <c:formatCode>0.0%</c:formatCode>
                <c:ptCount val="2"/>
                <c:pt idx="0">
                  <c:v>0.65</c:v>
                </c:pt>
                <c:pt idx="1">
                  <c:v>0.63654348684251139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2-49B5-994B-05010F955DEF}"/>
            </c:ext>
          </c:extLst>
        </c:ser>
        <c:ser>
          <c:idx val="1"/>
          <c:order val="1"/>
          <c:tx>
            <c:strRef>
              <c:f>'Chart Input'!$B$5</c:f>
              <c:strCache>
                <c:ptCount val="1"/>
                <c:pt idx="0">
                  <c:v>Virginia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4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Input'!$G$5:$H$5</c:f>
              <c:numCache>
                <c:formatCode>0.0%</c:formatCode>
                <c:ptCount val="2"/>
                <c:pt idx="0">
                  <c:v>0.67400000000000004</c:v>
                </c:pt>
                <c:pt idx="1">
                  <c:v>0.66325430871186286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12-49B5-994B-05010F955DEF}"/>
            </c:ext>
          </c:extLst>
        </c:ser>
        <c:ser>
          <c:idx val="2"/>
          <c:order val="2"/>
          <c:tx>
            <c:strRef>
              <c:f>'Chart Input'!$B$13</c:f>
              <c:strCache>
                <c:ptCount val="1"/>
                <c:pt idx="0">
                  <c:v>New River Valley Economic Development Alliance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12-49B5-994B-05010F955DEF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12-49B5-994B-05010F955D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'Chart Input'!$G$3:$H$3</c:f>
              <c:strCache>
                <c:ptCount val="2"/>
                <c:pt idx="0">
                  <c:v>LF Participation (06-10)</c:v>
                </c:pt>
                <c:pt idx="1">
                  <c:v>LF Participation (11-15)</c:v>
                </c:pt>
              </c:strCache>
            </c:strRef>
          </c:cat>
          <c:val>
            <c:numRef>
              <c:f>'Chart Input'!$G$13:$H$13</c:f>
              <c:numCache>
                <c:formatCode>0.0%</c:formatCode>
                <c:ptCount val="2"/>
                <c:pt idx="0">
                  <c:v>0.58849831817113685</c:v>
                </c:pt>
                <c:pt idx="1">
                  <c:v>0.57816606987953378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12-49B5-994B-05010F955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8763392"/>
        <c:axId val="108769280"/>
      </c:barChart>
      <c:catAx>
        <c:axId val="10876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08769280"/>
        <c:crosses val="autoZero"/>
        <c:auto val="1"/>
        <c:lblAlgn val="ctr"/>
        <c:lblOffset val="100"/>
        <c:noMultiLvlLbl val="0"/>
      </c:catAx>
      <c:valAx>
        <c:axId val="1087692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Labor Force Participation Rate</a:t>
                </a:r>
              </a:p>
            </c:rich>
          </c:tx>
          <c:layout>
            <c:manualLayout>
              <c:xMode val="edge"/>
              <c:yMode val="edge"/>
              <c:x val="5.6886735311932153E-3"/>
              <c:y val="0.276667579941312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108763392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842536990568483"/>
          <c:y val="3.5805607506323431E-2"/>
          <c:w val="0.67728891580860084"/>
          <c:h val="3.6810368446758071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7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5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9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0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11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12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13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14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Chart16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Chart17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8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24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23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2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21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20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9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8">
    <tabColor rgb="FF008000"/>
  </sheetPr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0.00769</cdr:x>
      <cdr:y>0.95461</cdr:y>
    </cdr:from>
    <cdr:to>
      <cdr:x>0.59121</cdr:x>
      <cdr:y>0.99244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6010275"/>
          <a:ext cx="50577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Source:</a:t>
          </a:r>
          <a:r>
            <a:rPr lang="en-US" sz="1100" i="1" baseline="0"/>
            <a:t> US Census Bureau, 2006-2010 and 2011-2015 American Community Surveys</a:t>
          </a:r>
          <a:endParaRPr lang="en-US" sz="1100" i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40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H139" activeCellId="1" sqref="E139:F139 H139:I139"/>
    </sheetView>
  </sheetViews>
  <sheetFormatPr defaultRowHeight="15" x14ac:dyDescent="0.25"/>
  <cols>
    <col min="1" max="1" width="9.140625" style="1"/>
    <col min="2" max="2" width="18.28515625" style="1" bestFit="1" customWidth="1"/>
    <col min="3" max="3" width="61.7109375" style="1" bestFit="1" customWidth="1"/>
    <col min="4" max="4" width="23.42578125" style="1" bestFit="1" customWidth="1"/>
    <col min="5" max="5" width="19.140625" style="1" customWidth="1"/>
    <col min="6" max="6" width="24.42578125" style="1" bestFit="1" customWidth="1"/>
    <col min="7" max="7" width="26.7109375" style="1" bestFit="1" customWidth="1"/>
    <col min="8" max="8" width="19.28515625" bestFit="1" customWidth="1"/>
    <col min="9" max="9" width="24.42578125" bestFit="1" customWidth="1"/>
    <col min="10" max="10" width="26.7109375" style="1" bestFit="1" customWidth="1"/>
    <col min="11" max="16384" width="9.140625" style="1"/>
  </cols>
  <sheetData>
    <row r="1" spans="1:10" x14ac:dyDescent="0.25">
      <c r="A1" s="45" t="s">
        <v>19</v>
      </c>
      <c r="B1" s="45" t="s">
        <v>18</v>
      </c>
      <c r="C1" s="46" t="s">
        <v>145</v>
      </c>
      <c r="D1" s="46" t="s">
        <v>137</v>
      </c>
      <c r="E1" s="47" t="s">
        <v>158</v>
      </c>
      <c r="F1" s="48" t="s">
        <v>159</v>
      </c>
      <c r="G1" s="48" t="s">
        <v>160</v>
      </c>
      <c r="H1" s="49" t="s">
        <v>161</v>
      </c>
      <c r="I1" s="50" t="s">
        <v>166</v>
      </c>
      <c r="J1" s="50" t="s">
        <v>162</v>
      </c>
    </row>
    <row r="2" spans="1:10" x14ac:dyDescent="0.25">
      <c r="A2" s="2">
        <v>0</v>
      </c>
      <c r="B2" s="2" t="s">
        <v>20</v>
      </c>
      <c r="C2" s="3" t="s">
        <v>138</v>
      </c>
      <c r="D2" s="3" t="s">
        <v>138</v>
      </c>
      <c r="E2" s="36">
        <v>238733844</v>
      </c>
      <c r="F2" s="36">
        <v>155176998.59999999</v>
      </c>
      <c r="G2" s="37">
        <f>F2/E2</f>
        <v>0.65</v>
      </c>
      <c r="H2" s="36">
        <v>251221309</v>
      </c>
      <c r="I2" s="36">
        <v>159913288</v>
      </c>
      <c r="J2" s="37">
        <f>I2/H2</f>
        <v>0.63654348684251139</v>
      </c>
    </row>
    <row r="3" spans="1:10" x14ac:dyDescent="0.25">
      <c r="A3" s="2">
        <v>51000</v>
      </c>
      <c r="B3" s="2" t="s">
        <v>21</v>
      </c>
      <c r="C3" s="3" t="s">
        <v>138</v>
      </c>
      <c r="D3" s="3" t="s">
        <v>138</v>
      </c>
      <c r="E3" s="36">
        <v>6216349</v>
      </c>
      <c r="F3" s="36">
        <v>4189819.2260000003</v>
      </c>
      <c r="G3" s="37">
        <f t="shared" ref="G3:G67" si="0">F3/E3</f>
        <v>0.67400000000000004</v>
      </c>
      <c r="H3" s="36">
        <v>6598956</v>
      </c>
      <c r="I3" s="36">
        <v>4376786</v>
      </c>
      <c r="J3" s="37">
        <f>I3/H3</f>
        <v>0.66325430871186286</v>
      </c>
    </row>
    <row r="4" spans="1:10" x14ac:dyDescent="0.25">
      <c r="A4" s="2">
        <v>51001</v>
      </c>
      <c r="B4" s="2" t="s">
        <v>22</v>
      </c>
      <c r="C4" s="20" t="s">
        <v>156</v>
      </c>
      <c r="D4" s="24">
        <v>5</v>
      </c>
      <c r="E4" s="36">
        <v>27535</v>
      </c>
      <c r="F4" s="36">
        <v>16521</v>
      </c>
      <c r="G4" s="37">
        <f t="shared" si="0"/>
        <v>0.6</v>
      </c>
      <c r="H4" s="36">
        <v>26938</v>
      </c>
      <c r="I4" s="36">
        <v>15479</v>
      </c>
      <c r="J4" s="37">
        <f t="shared" ref="J4:J68" si="1">I4/H4</f>
        <v>0.57461578439379313</v>
      </c>
    </row>
    <row r="5" spans="1:10" x14ac:dyDescent="0.25">
      <c r="A5" s="2">
        <v>51003</v>
      </c>
      <c r="B5" s="2" t="s">
        <v>23</v>
      </c>
      <c r="C5" s="7" t="s">
        <v>153</v>
      </c>
      <c r="D5" s="8">
        <v>9</v>
      </c>
      <c r="E5" s="36">
        <v>77789</v>
      </c>
      <c r="F5" s="36">
        <v>50173.904999999999</v>
      </c>
      <c r="G5" s="37">
        <f t="shared" si="0"/>
        <v>0.64500000000000002</v>
      </c>
      <c r="H5" s="36">
        <v>83759</v>
      </c>
      <c r="I5" s="36">
        <v>50464</v>
      </c>
      <c r="J5" s="37">
        <f t="shared" si="1"/>
        <v>0.60249047863513172</v>
      </c>
    </row>
    <row r="6" spans="1:10" x14ac:dyDescent="0.25">
      <c r="A6" s="2">
        <v>51005</v>
      </c>
      <c r="B6" s="2" t="s">
        <v>17</v>
      </c>
      <c r="C6" s="12" t="s">
        <v>143</v>
      </c>
      <c r="D6" s="11">
        <v>2</v>
      </c>
      <c r="E6" s="36">
        <v>13363</v>
      </c>
      <c r="F6" s="36">
        <v>7817.3549999999996</v>
      </c>
      <c r="G6" s="37">
        <f t="shared" si="0"/>
        <v>0.58499999999999996</v>
      </c>
      <c r="H6" s="36">
        <v>13288</v>
      </c>
      <c r="I6" s="36">
        <v>6891</v>
      </c>
      <c r="J6" s="37">
        <f t="shared" si="1"/>
        <v>0.51858819987959059</v>
      </c>
    </row>
    <row r="7" spans="1:10" x14ac:dyDescent="0.25">
      <c r="A7" s="2">
        <v>51007</v>
      </c>
      <c r="B7" s="2" t="s">
        <v>24</v>
      </c>
      <c r="C7" s="10" t="s">
        <v>148</v>
      </c>
      <c r="D7" s="17">
        <v>3</v>
      </c>
      <c r="E7" s="36">
        <v>9969</v>
      </c>
      <c r="F7" s="36">
        <v>6110.9970000000003</v>
      </c>
      <c r="G7" s="37">
        <f t="shared" si="0"/>
        <v>0.61299999999999999</v>
      </c>
      <c r="H7" s="36">
        <v>10311</v>
      </c>
      <c r="I7" s="36">
        <v>5984</v>
      </c>
      <c r="J7" s="37">
        <f t="shared" si="1"/>
        <v>0.58035108136941127</v>
      </c>
    </row>
    <row r="8" spans="1:10" x14ac:dyDescent="0.25">
      <c r="A8" s="2">
        <v>51009</v>
      </c>
      <c r="B8" s="2" t="s">
        <v>25</v>
      </c>
      <c r="C8" s="14" t="s">
        <v>155</v>
      </c>
      <c r="D8" s="11">
        <v>2</v>
      </c>
      <c r="E8" s="36">
        <v>26416</v>
      </c>
      <c r="F8" s="36">
        <v>16219.423999999999</v>
      </c>
      <c r="G8" s="37">
        <f t="shared" si="0"/>
        <v>0.61399999999999999</v>
      </c>
      <c r="H8" s="36">
        <v>26584</v>
      </c>
      <c r="I8" s="36">
        <v>15706</v>
      </c>
      <c r="J8" s="37">
        <f t="shared" si="1"/>
        <v>0.59080650015046643</v>
      </c>
    </row>
    <row r="9" spans="1:10" x14ac:dyDescent="0.25">
      <c r="A9" s="2">
        <v>51011</v>
      </c>
      <c r="B9" s="2" t="s">
        <v>26</v>
      </c>
      <c r="C9" s="14" t="s">
        <v>155</v>
      </c>
      <c r="D9" s="11">
        <v>2</v>
      </c>
      <c r="E9" s="36">
        <v>11826</v>
      </c>
      <c r="F9" s="36">
        <v>7485.8580000000002</v>
      </c>
      <c r="G9" s="37">
        <f t="shared" si="0"/>
        <v>0.63300000000000001</v>
      </c>
      <c r="H9" s="36">
        <v>12248</v>
      </c>
      <c r="I9" s="36">
        <v>7000</v>
      </c>
      <c r="J9" s="37">
        <f t="shared" si="1"/>
        <v>0.57152188112344871</v>
      </c>
    </row>
    <row r="10" spans="1:10" x14ac:dyDescent="0.25">
      <c r="A10" s="2">
        <v>51013</v>
      </c>
      <c r="B10" s="2" t="s">
        <v>27</v>
      </c>
      <c r="C10" s="20" t="s">
        <v>156</v>
      </c>
      <c r="D10" s="23">
        <v>7</v>
      </c>
      <c r="E10" s="36">
        <v>169341</v>
      </c>
      <c r="F10" s="36">
        <v>134287.413</v>
      </c>
      <c r="G10" s="37">
        <f t="shared" si="0"/>
        <v>0.79300000000000004</v>
      </c>
      <c r="H10" s="36">
        <v>189882</v>
      </c>
      <c r="I10" s="36">
        <v>149327</v>
      </c>
      <c r="J10" s="37">
        <f t="shared" si="1"/>
        <v>0.78641998714991412</v>
      </c>
    </row>
    <row r="11" spans="1:10" x14ac:dyDescent="0.25">
      <c r="A11" s="2">
        <v>51015</v>
      </c>
      <c r="B11" s="2" t="s">
        <v>28</v>
      </c>
      <c r="C11" s="18" t="s">
        <v>150</v>
      </c>
      <c r="D11" s="9">
        <v>8</v>
      </c>
      <c r="E11" s="36">
        <v>59367</v>
      </c>
      <c r="F11" s="36">
        <v>35917.034999999996</v>
      </c>
      <c r="G11" s="37">
        <f t="shared" si="0"/>
        <v>0.60499999999999998</v>
      </c>
      <c r="H11" s="36">
        <v>61058</v>
      </c>
      <c r="I11" s="36">
        <v>36128</v>
      </c>
      <c r="J11" s="37">
        <f t="shared" si="1"/>
        <v>0.59169969537161382</v>
      </c>
    </row>
    <row r="12" spans="1:10" x14ac:dyDescent="0.25">
      <c r="A12" s="2">
        <v>51017</v>
      </c>
      <c r="B12" s="2" t="s">
        <v>29</v>
      </c>
      <c r="C12" s="18" t="s">
        <v>150</v>
      </c>
      <c r="D12" s="9">
        <v>8</v>
      </c>
      <c r="E12" s="36">
        <v>4047</v>
      </c>
      <c r="F12" s="36">
        <v>2468.67</v>
      </c>
      <c r="G12" s="37">
        <f t="shared" si="0"/>
        <v>0.61</v>
      </c>
      <c r="H12" s="36">
        <v>3805</v>
      </c>
      <c r="I12" s="36">
        <v>2457</v>
      </c>
      <c r="J12" s="37">
        <f t="shared" si="1"/>
        <v>0.64572930354796321</v>
      </c>
    </row>
    <row r="13" spans="1:10" x14ac:dyDescent="0.25">
      <c r="A13" s="2">
        <v>51019</v>
      </c>
      <c r="B13" s="2" t="s">
        <v>30</v>
      </c>
      <c r="C13" s="14" t="s">
        <v>155</v>
      </c>
      <c r="D13" s="11">
        <v>2</v>
      </c>
      <c r="E13" s="36">
        <v>59006</v>
      </c>
      <c r="F13" s="36">
        <v>38167.270000000004</v>
      </c>
      <c r="G13" s="37">
        <f t="shared" si="0"/>
        <v>0.64683710131173111</v>
      </c>
      <c r="H13" s="36">
        <v>62219</v>
      </c>
      <c r="I13" s="36">
        <v>38008</v>
      </c>
      <c r="J13" s="37">
        <f t="shared" si="1"/>
        <v>0.6108744917147495</v>
      </c>
    </row>
    <row r="14" spans="1:10" x14ac:dyDescent="0.25">
      <c r="A14" s="51">
        <v>51021</v>
      </c>
      <c r="B14" s="51" t="s">
        <v>31</v>
      </c>
      <c r="C14" s="52" t="s">
        <v>146</v>
      </c>
      <c r="D14" s="53">
        <v>1</v>
      </c>
      <c r="E14" s="44">
        <v>5796</v>
      </c>
      <c r="F14" s="44">
        <v>2903.7959999999998</v>
      </c>
      <c r="G14" s="54">
        <f t="shared" si="0"/>
        <v>0.501</v>
      </c>
      <c r="H14" s="44">
        <v>5713</v>
      </c>
      <c r="I14" s="44">
        <v>2750</v>
      </c>
      <c r="J14" s="54">
        <f t="shared" si="1"/>
        <v>0.48135830561876425</v>
      </c>
    </row>
    <row r="15" spans="1:10" x14ac:dyDescent="0.25">
      <c r="A15" s="2">
        <v>51023</v>
      </c>
      <c r="B15" s="2" t="s">
        <v>32</v>
      </c>
      <c r="C15" s="12" t="s">
        <v>143</v>
      </c>
      <c r="D15" s="11">
        <v>2</v>
      </c>
      <c r="E15" s="36">
        <v>26467</v>
      </c>
      <c r="F15" s="36">
        <v>17044.748</v>
      </c>
      <c r="G15" s="37">
        <f t="shared" si="0"/>
        <v>0.64400000000000002</v>
      </c>
      <c r="H15" s="36">
        <v>27156</v>
      </c>
      <c r="I15" s="36">
        <v>17032</v>
      </c>
      <c r="J15" s="37">
        <f t="shared" si="1"/>
        <v>0.62719104433642658</v>
      </c>
    </row>
    <row r="16" spans="1:10" x14ac:dyDescent="0.25">
      <c r="A16" s="2">
        <v>51025</v>
      </c>
      <c r="B16" s="2" t="s">
        <v>16</v>
      </c>
      <c r="C16" s="10" t="s">
        <v>148</v>
      </c>
      <c r="D16" s="17">
        <v>3</v>
      </c>
      <c r="E16" s="36">
        <v>14676</v>
      </c>
      <c r="F16" s="36">
        <v>6721.6080000000002</v>
      </c>
      <c r="G16" s="37">
        <f t="shared" si="0"/>
        <v>0.45800000000000002</v>
      </c>
      <c r="H16" s="36">
        <v>14350</v>
      </c>
      <c r="I16" s="36">
        <v>7373</v>
      </c>
      <c r="J16" s="37">
        <f t="shared" si="1"/>
        <v>0.51379790940766545</v>
      </c>
    </row>
    <row r="17" spans="1:10" x14ac:dyDescent="0.25">
      <c r="A17" s="51">
        <v>51027</v>
      </c>
      <c r="B17" s="51" t="s">
        <v>33</v>
      </c>
      <c r="C17" s="55" t="s">
        <v>152</v>
      </c>
      <c r="D17" s="53">
        <v>1</v>
      </c>
      <c r="E17" s="44">
        <v>20386</v>
      </c>
      <c r="F17" s="44">
        <v>8399.0319999999992</v>
      </c>
      <c r="G17" s="54">
        <f t="shared" si="0"/>
        <v>0.41199999999999998</v>
      </c>
      <c r="H17" s="44">
        <v>19849</v>
      </c>
      <c r="I17" s="44">
        <v>7963</v>
      </c>
      <c r="J17" s="54">
        <f t="shared" si="1"/>
        <v>0.40117890070028717</v>
      </c>
    </row>
    <row r="18" spans="1:10" x14ac:dyDescent="0.25">
      <c r="A18" s="2">
        <v>51029</v>
      </c>
      <c r="B18" s="2" t="s">
        <v>34</v>
      </c>
      <c r="C18" s="10" t="s">
        <v>148</v>
      </c>
      <c r="D18" s="17">
        <v>3</v>
      </c>
      <c r="E18" s="36">
        <v>14790</v>
      </c>
      <c r="F18" s="36">
        <v>4096.83</v>
      </c>
      <c r="G18" s="37">
        <f t="shared" si="0"/>
        <v>0.27699999999999997</v>
      </c>
      <c r="H18" s="36">
        <v>14041</v>
      </c>
      <c r="I18" s="36">
        <v>7227</v>
      </c>
      <c r="J18" s="37">
        <f t="shared" si="1"/>
        <v>0.5147069297058614</v>
      </c>
    </row>
    <row r="19" spans="1:10" x14ac:dyDescent="0.25">
      <c r="A19" s="2">
        <v>51031</v>
      </c>
      <c r="B19" s="2" t="s">
        <v>35</v>
      </c>
      <c r="C19" s="14" t="s">
        <v>155</v>
      </c>
      <c r="D19" s="11">
        <v>2</v>
      </c>
      <c r="E19" s="36">
        <v>43486</v>
      </c>
      <c r="F19" s="36">
        <v>27700.582000000002</v>
      </c>
      <c r="G19" s="37">
        <f t="shared" si="0"/>
        <v>0.63700000000000001</v>
      </c>
      <c r="H19" s="36">
        <v>45087</v>
      </c>
      <c r="I19" s="36">
        <v>27849</v>
      </c>
      <c r="J19" s="37">
        <f t="shared" si="1"/>
        <v>0.61767249983365491</v>
      </c>
    </row>
    <row r="20" spans="1:10" x14ac:dyDescent="0.25">
      <c r="A20" s="2">
        <v>51033</v>
      </c>
      <c r="B20" s="2" t="s">
        <v>36</v>
      </c>
      <c r="C20" s="11" t="s">
        <v>147</v>
      </c>
      <c r="D20" s="21">
        <v>6</v>
      </c>
      <c r="E20" s="36">
        <v>21896</v>
      </c>
      <c r="F20" s="36">
        <v>14363.776</v>
      </c>
      <c r="G20" s="37">
        <f t="shared" si="0"/>
        <v>0.65600000000000003</v>
      </c>
      <c r="H20" s="36">
        <v>23386</v>
      </c>
      <c r="I20" s="36">
        <v>15859</v>
      </c>
      <c r="J20" s="37">
        <f t="shared" si="1"/>
        <v>0.67814076798084322</v>
      </c>
    </row>
    <row r="21" spans="1:10" x14ac:dyDescent="0.25">
      <c r="A21" s="51">
        <v>51035</v>
      </c>
      <c r="B21" s="51" t="s">
        <v>37</v>
      </c>
      <c r="C21" s="52" t="s">
        <v>146</v>
      </c>
      <c r="D21" s="53">
        <v>1</v>
      </c>
      <c r="E21" s="44">
        <v>24621</v>
      </c>
      <c r="F21" s="44">
        <v>14009.348999999998</v>
      </c>
      <c r="G21" s="54">
        <f t="shared" si="0"/>
        <v>0.56899999999999995</v>
      </c>
      <c r="H21" s="44">
        <v>24684</v>
      </c>
      <c r="I21" s="44">
        <v>13971</v>
      </c>
      <c r="J21" s="54">
        <f t="shared" si="1"/>
        <v>0.56599416626154597</v>
      </c>
    </row>
    <row r="22" spans="1:10" x14ac:dyDescent="0.25">
      <c r="A22" s="2">
        <v>51036</v>
      </c>
      <c r="B22" s="2" t="s">
        <v>38</v>
      </c>
      <c r="C22" s="20" t="s">
        <v>156</v>
      </c>
      <c r="D22" s="15">
        <v>4</v>
      </c>
      <c r="E22" s="36">
        <v>5980</v>
      </c>
      <c r="F22" s="36">
        <v>3755.44</v>
      </c>
      <c r="G22" s="37">
        <f t="shared" si="0"/>
        <v>0.628</v>
      </c>
      <c r="H22" s="36">
        <v>6089</v>
      </c>
      <c r="I22" s="36">
        <v>3643</v>
      </c>
      <c r="J22" s="37">
        <f t="shared" si="1"/>
        <v>0.59829200197076693</v>
      </c>
    </row>
    <row r="23" spans="1:10" x14ac:dyDescent="0.25">
      <c r="A23" s="2">
        <v>51037</v>
      </c>
      <c r="B23" s="2" t="s">
        <v>2</v>
      </c>
      <c r="C23" s="10" t="s">
        <v>148</v>
      </c>
      <c r="D23" s="17">
        <v>3</v>
      </c>
      <c r="E23" s="36">
        <v>10011</v>
      </c>
      <c r="F23" s="36">
        <v>5576.1270000000004</v>
      </c>
      <c r="G23" s="37">
        <f t="shared" si="0"/>
        <v>0.55700000000000005</v>
      </c>
      <c r="H23" s="36">
        <v>9984</v>
      </c>
      <c r="I23" s="36">
        <v>5541</v>
      </c>
      <c r="J23" s="37">
        <f t="shared" si="1"/>
        <v>0.55498798076923073</v>
      </c>
    </row>
    <row r="24" spans="1:10" x14ac:dyDescent="0.25">
      <c r="A24" s="2">
        <v>51041</v>
      </c>
      <c r="B24" s="2" t="s">
        <v>39</v>
      </c>
      <c r="C24" s="5" t="s">
        <v>140</v>
      </c>
      <c r="D24" s="15">
        <v>4</v>
      </c>
      <c r="E24" s="36">
        <v>237404</v>
      </c>
      <c r="F24" s="36">
        <v>167369.81999999998</v>
      </c>
      <c r="G24" s="37">
        <f t="shared" si="0"/>
        <v>0.70499999999999996</v>
      </c>
      <c r="H24" s="36">
        <v>256916</v>
      </c>
      <c r="I24" s="36">
        <v>178062</v>
      </c>
      <c r="J24" s="37">
        <f t="shared" si="1"/>
        <v>0.69307477930529826</v>
      </c>
    </row>
    <row r="25" spans="1:10" x14ac:dyDescent="0.25">
      <c r="A25" s="2">
        <v>51041</v>
      </c>
      <c r="B25" s="2" t="s">
        <v>39</v>
      </c>
      <c r="C25" s="22" t="s">
        <v>151</v>
      </c>
      <c r="D25" s="15">
        <v>4</v>
      </c>
      <c r="E25" s="36">
        <v>237404</v>
      </c>
      <c r="F25" s="36">
        <v>167369.81999999998</v>
      </c>
      <c r="G25" s="37">
        <f t="shared" ref="G25" si="2">F25/E25</f>
        <v>0.70499999999999996</v>
      </c>
      <c r="H25" s="36">
        <v>256916</v>
      </c>
      <c r="I25" s="36">
        <v>178062</v>
      </c>
      <c r="J25" s="37">
        <f t="shared" ref="J25" si="3">I25/H25</f>
        <v>0.69307477930529826</v>
      </c>
    </row>
    <row r="26" spans="1:10" x14ac:dyDescent="0.25">
      <c r="A26" s="2">
        <v>51043</v>
      </c>
      <c r="B26" s="2" t="s">
        <v>40</v>
      </c>
      <c r="C26" s="20" t="s">
        <v>156</v>
      </c>
      <c r="D26" s="9">
        <v>8</v>
      </c>
      <c r="E26" s="36">
        <v>11112</v>
      </c>
      <c r="F26" s="36">
        <v>7400.5920000000006</v>
      </c>
      <c r="G26" s="37">
        <f t="shared" si="0"/>
        <v>0.66600000000000004</v>
      </c>
      <c r="H26" s="36">
        <v>11717</v>
      </c>
      <c r="I26" s="36">
        <v>7347</v>
      </c>
      <c r="J26" s="37">
        <f t="shared" si="1"/>
        <v>0.62703763762055131</v>
      </c>
    </row>
    <row r="27" spans="1:10" x14ac:dyDescent="0.25">
      <c r="A27" s="2">
        <v>51045</v>
      </c>
      <c r="B27" s="2" t="s">
        <v>41</v>
      </c>
      <c r="C27" s="20" t="s">
        <v>156</v>
      </c>
      <c r="D27" s="11">
        <v>2</v>
      </c>
      <c r="E27" s="36">
        <v>4220</v>
      </c>
      <c r="F27" s="36">
        <v>2785.2000000000003</v>
      </c>
      <c r="G27" s="37">
        <f t="shared" si="0"/>
        <v>0.66</v>
      </c>
      <c r="H27" s="36">
        <v>4091</v>
      </c>
      <c r="I27" s="36">
        <v>2190</v>
      </c>
      <c r="J27" s="37">
        <f t="shared" si="1"/>
        <v>0.53532143730139325</v>
      </c>
    </row>
    <row r="28" spans="1:10" x14ac:dyDescent="0.25">
      <c r="A28" s="2">
        <v>51047</v>
      </c>
      <c r="B28" s="2" t="s">
        <v>42</v>
      </c>
      <c r="C28" s="7" t="s">
        <v>153</v>
      </c>
      <c r="D28" s="8">
        <v>9</v>
      </c>
      <c r="E28" s="36">
        <v>35152</v>
      </c>
      <c r="F28" s="36">
        <v>23586.992000000002</v>
      </c>
      <c r="G28" s="37">
        <f t="shared" si="0"/>
        <v>0.67100000000000004</v>
      </c>
      <c r="H28" s="36">
        <v>37459</v>
      </c>
      <c r="I28" s="36">
        <v>23933</v>
      </c>
      <c r="J28" s="37">
        <f t="shared" si="1"/>
        <v>0.63891187698550411</v>
      </c>
    </row>
    <row r="29" spans="1:10" x14ac:dyDescent="0.25">
      <c r="A29" s="2">
        <v>51049</v>
      </c>
      <c r="B29" s="2" t="s">
        <v>15</v>
      </c>
      <c r="C29" s="10" t="s">
        <v>148</v>
      </c>
      <c r="D29" s="17">
        <v>3</v>
      </c>
      <c r="E29" s="36">
        <v>7808</v>
      </c>
      <c r="F29" s="36">
        <v>4552.0639999999994</v>
      </c>
      <c r="G29" s="37">
        <f t="shared" si="0"/>
        <v>0.58299999999999996</v>
      </c>
      <c r="H29" s="36">
        <v>8061</v>
      </c>
      <c r="I29" s="36">
        <v>5082</v>
      </c>
      <c r="J29" s="37">
        <f t="shared" si="1"/>
        <v>0.63044287309266844</v>
      </c>
    </row>
    <row r="30" spans="1:10" x14ac:dyDescent="0.25">
      <c r="A30" s="51">
        <v>51051</v>
      </c>
      <c r="B30" s="51" t="s">
        <v>43</v>
      </c>
      <c r="C30" s="55" t="s">
        <v>152</v>
      </c>
      <c r="D30" s="53">
        <v>1</v>
      </c>
      <c r="E30" s="44">
        <v>12963</v>
      </c>
      <c r="F30" s="44">
        <v>5224.0889999999999</v>
      </c>
      <c r="G30" s="54">
        <f t="shared" si="0"/>
        <v>0.40299999999999997</v>
      </c>
      <c r="H30" s="44">
        <v>12623</v>
      </c>
      <c r="I30" s="44">
        <v>5501</v>
      </c>
      <c r="J30" s="54">
        <f t="shared" si="1"/>
        <v>0.4357918086033431</v>
      </c>
    </row>
    <row r="31" spans="1:10" x14ac:dyDescent="0.25">
      <c r="A31" s="2">
        <v>51053</v>
      </c>
      <c r="B31" s="2" t="s">
        <v>44</v>
      </c>
      <c r="C31" s="22" t="s">
        <v>151</v>
      </c>
      <c r="D31" s="15">
        <v>4</v>
      </c>
      <c r="E31" s="36">
        <v>21914</v>
      </c>
      <c r="F31" s="36">
        <v>13564.766</v>
      </c>
      <c r="G31" s="37">
        <f t="shared" si="0"/>
        <v>0.61899999999999999</v>
      </c>
      <c r="H31" s="36">
        <v>22884</v>
      </c>
      <c r="I31" s="36">
        <v>14096</v>
      </c>
      <c r="J31" s="37">
        <f t="shared" si="1"/>
        <v>0.61597622793217965</v>
      </c>
    </row>
    <row r="32" spans="1:10" x14ac:dyDescent="0.25">
      <c r="A32" s="2">
        <v>51057</v>
      </c>
      <c r="B32" s="2" t="s">
        <v>45</v>
      </c>
      <c r="C32" s="16" t="s">
        <v>144</v>
      </c>
      <c r="D32" s="21">
        <v>6</v>
      </c>
      <c r="E32" s="36">
        <v>8923</v>
      </c>
      <c r="F32" s="36">
        <v>5594.7210000000005</v>
      </c>
      <c r="G32" s="37">
        <f t="shared" si="0"/>
        <v>0.627</v>
      </c>
      <c r="H32" s="36">
        <v>9144</v>
      </c>
      <c r="I32" s="36">
        <v>5692</v>
      </c>
      <c r="J32" s="37">
        <f t="shared" si="1"/>
        <v>0.62248468941382329</v>
      </c>
    </row>
    <row r="33" spans="1:10" x14ac:dyDescent="0.25">
      <c r="A33" s="2">
        <v>51059</v>
      </c>
      <c r="B33" s="2" t="s">
        <v>46</v>
      </c>
      <c r="C33" s="20" t="s">
        <v>156</v>
      </c>
      <c r="D33" s="23">
        <v>7</v>
      </c>
      <c r="E33" s="36">
        <v>823156</v>
      </c>
      <c r="F33" s="36">
        <v>608312.28399999999</v>
      </c>
      <c r="G33" s="37">
        <f t="shared" si="0"/>
        <v>0.73899999999999999</v>
      </c>
      <c r="H33" s="36">
        <v>886641</v>
      </c>
      <c r="I33" s="36">
        <v>645715</v>
      </c>
      <c r="J33" s="37">
        <f t="shared" si="1"/>
        <v>0.72827108153130748</v>
      </c>
    </row>
    <row r="34" spans="1:10" x14ac:dyDescent="0.25">
      <c r="A34" s="2">
        <v>51061</v>
      </c>
      <c r="B34" s="2" t="s">
        <v>47</v>
      </c>
      <c r="C34" s="25" t="s">
        <v>156</v>
      </c>
      <c r="D34" s="8">
        <v>9</v>
      </c>
      <c r="E34" s="36">
        <v>49727</v>
      </c>
      <c r="F34" s="36">
        <v>35156.989000000001</v>
      </c>
      <c r="G34" s="37">
        <f t="shared" si="0"/>
        <v>0.70700000000000007</v>
      </c>
      <c r="H34" s="36">
        <v>53262</v>
      </c>
      <c r="I34" s="36">
        <v>36496</v>
      </c>
      <c r="J34" s="37">
        <f t="shared" si="1"/>
        <v>0.68521647703803834</v>
      </c>
    </row>
    <row r="35" spans="1:10" x14ac:dyDescent="0.25">
      <c r="A35" s="2">
        <v>51063</v>
      </c>
      <c r="B35" s="2" t="s">
        <v>48</v>
      </c>
      <c r="C35" s="17" t="s">
        <v>154</v>
      </c>
      <c r="D35" s="11">
        <v>2</v>
      </c>
      <c r="E35" s="36">
        <v>12160</v>
      </c>
      <c r="F35" s="36">
        <v>7709.4400000000005</v>
      </c>
      <c r="G35" s="37">
        <f t="shared" si="0"/>
        <v>0.63400000000000001</v>
      </c>
      <c r="H35" s="36">
        <v>12586</v>
      </c>
      <c r="I35" s="36">
        <v>7951</v>
      </c>
      <c r="J35" s="37">
        <f t="shared" si="1"/>
        <v>0.63173367233433975</v>
      </c>
    </row>
    <row r="36" spans="1:10" x14ac:dyDescent="0.25">
      <c r="A36" s="2">
        <v>51065</v>
      </c>
      <c r="B36" s="2" t="s">
        <v>49</v>
      </c>
      <c r="C36" s="7" t="s">
        <v>153</v>
      </c>
      <c r="D36" s="8">
        <v>9</v>
      </c>
      <c r="E36" s="36">
        <v>19975</v>
      </c>
      <c r="F36" s="36">
        <v>12464.4</v>
      </c>
      <c r="G36" s="37">
        <f t="shared" si="0"/>
        <v>0.624</v>
      </c>
      <c r="H36" s="36">
        <v>21038</v>
      </c>
      <c r="I36" s="36">
        <v>12772</v>
      </c>
      <c r="J36" s="37">
        <f t="shared" si="1"/>
        <v>0.60709192889057895</v>
      </c>
    </row>
    <row r="37" spans="1:10" x14ac:dyDescent="0.25">
      <c r="A37" s="2">
        <v>51067</v>
      </c>
      <c r="B37" s="2" t="s">
        <v>14</v>
      </c>
      <c r="C37" s="12" t="s">
        <v>143</v>
      </c>
      <c r="D37" s="11">
        <v>2</v>
      </c>
      <c r="E37" s="36">
        <v>44745</v>
      </c>
      <c r="F37" s="36">
        <v>26712.764999999999</v>
      </c>
      <c r="G37" s="37">
        <f t="shared" si="0"/>
        <v>0.59699999999999998</v>
      </c>
      <c r="H37" s="36">
        <v>46580</v>
      </c>
      <c r="I37" s="36">
        <v>26839</v>
      </c>
      <c r="J37" s="37">
        <f t="shared" si="1"/>
        <v>0.57619149849720908</v>
      </c>
    </row>
    <row r="38" spans="1:10" x14ac:dyDescent="0.25">
      <c r="A38" s="2">
        <v>51069</v>
      </c>
      <c r="B38" s="2" t="s">
        <v>50</v>
      </c>
      <c r="C38" s="20" t="s">
        <v>156</v>
      </c>
      <c r="D38" s="9">
        <v>8</v>
      </c>
      <c r="E38" s="36">
        <v>58590</v>
      </c>
      <c r="F38" s="36">
        <v>39958.380000000005</v>
      </c>
      <c r="G38" s="37">
        <f t="shared" si="0"/>
        <v>0.68200000000000005</v>
      </c>
      <c r="H38" s="36">
        <v>64127</v>
      </c>
      <c r="I38" s="36">
        <v>43322</v>
      </c>
      <c r="J38" s="37">
        <f t="shared" si="1"/>
        <v>0.67556567436493209</v>
      </c>
    </row>
    <row r="39" spans="1:10" x14ac:dyDescent="0.25">
      <c r="A39" s="2">
        <v>51071</v>
      </c>
      <c r="B39" s="2" t="s">
        <v>51</v>
      </c>
      <c r="C39" s="17" t="s">
        <v>154</v>
      </c>
      <c r="D39" s="11">
        <v>2</v>
      </c>
      <c r="E39" s="36">
        <v>13905</v>
      </c>
      <c r="F39" s="36">
        <v>7772.8950000000004</v>
      </c>
      <c r="G39" s="37">
        <f t="shared" si="0"/>
        <v>0.55900000000000005</v>
      </c>
      <c r="H39" s="36">
        <v>13733</v>
      </c>
      <c r="I39" s="36">
        <v>7908</v>
      </c>
      <c r="J39" s="37">
        <f t="shared" si="1"/>
        <v>0.57583921939852911</v>
      </c>
    </row>
    <row r="40" spans="1:10" x14ac:dyDescent="0.25">
      <c r="A40" s="2">
        <v>51073</v>
      </c>
      <c r="B40" s="2" t="s">
        <v>52</v>
      </c>
      <c r="C40" s="16" t="s">
        <v>144</v>
      </c>
      <c r="D40" s="21">
        <v>6</v>
      </c>
      <c r="E40" s="36">
        <v>29396</v>
      </c>
      <c r="F40" s="36">
        <v>19019.212</v>
      </c>
      <c r="G40" s="37">
        <f t="shared" si="0"/>
        <v>0.64700000000000002</v>
      </c>
      <c r="H40" s="36">
        <v>30449</v>
      </c>
      <c r="I40" s="36">
        <v>19048</v>
      </c>
      <c r="J40" s="37">
        <f t="shared" si="1"/>
        <v>0.62557062629314597</v>
      </c>
    </row>
    <row r="41" spans="1:10" x14ac:dyDescent="0.25">
      <c r="A41" s="2">
        <v>51075</v>
      </c>
      <c r="B41" s="2" t="s">
        <v>53</v>
      </c>
      <c r="C41" s="20" t="s">
        <v>156</v>
      </c>
      <c r="D41" s="15">
        <v>4</v>
      </c>
      <c r="E41" s="36">
        <v>17384</v>
      </c>
      <c r="F41" s="36">
        <v>7874.9520000000002</v>
      </c>
      <c r="G41" s="37">
        <f t="shared" si="0"/>
        <v>0.45300000000000001</v>
      </c>
      <c r="H41" s="36">
        <v>18029</v>
      </c>
      <c r="I41" s="36">
        <v>10893</v>
      </c>
      <c r="J41" s="37">
        <f t="shared" si="1"/>
        <v>0.60419324421764931</v>
      </c>
    </row>
    <row r="42" spans="1:10" x14ac:dyDescent="0.25">
      <c r="A42" s="51">
        <v>51077</v>
      </c>
      <c r="B42" s="51" t="s">
        <v>54</v>
      </c>
      <c r="C42" s="52" t="s">
        <v>146</v>
      </c>
      <c r="D42" s="53">
        <v>1</v>
      </c>
      <c r="E42" s="44">
        <v>13297</v>
      </c>
      <c r="F42" s="44">
        <v>7193.6770000000006</v>
      </c>
      <c r="G42" s="54">
        <f t="shared" si="0"/>
        <v>0.54100000000000004</v>
      </c>
      <c r="H42" s="44">
        <v>13142</v>
      </c>
      <c r="I42" s="44">
        <v>6891</v>
      </c>
      <c r="J42" s="54">
        <f t="shared" si="1"/>
        <v>0.52434941409222335</v>
      </c>
    </row>
    <row r="43" spans="1:10" x14ac:dyDescent="0.25">
      <c r="A43" s="2">
        <v>51079</v>
      </c>
      <c r="B43" s="2" t="s">
        <v>13</v>
      </c>
      <c r="C43" s="7" t="s">
        <v>153</v>
      </c>
      <c r="D43" s="8">
        <v>9</v>
      </c>
      <c r="E43" s="36">
        <v>13935</v>
      </c>
      <c r="F43" s="36">
        <v>9573.3450000000012</v>
      </c>
      <c r="G43" s="37">
        <f t="shared" si="0"/>
        <v>0.68700000000000006</v>
      </c>
      <c r="H43" s="36">
        <v>14876</v>
      </c>
      <c r="I43" s="36">
        <v>9686</v>
      </c>
      <c r="J43" s="37">
        <f t="shared" si="1"/>
        <v>0.65111589136864745</v>
      </c>
    </row>
    <row r="44" spans="1:10" x14ac:dyDescent="0.25">
      <c r="A44" s="2">
        <v>51081</v>
      </c>
      <c r="B44" s="2" t="s">
        <v>55</v>
      </c>
      <c r="C44" s="10" t="s">
        <v>148</v>
      </c>
      <c r="D44" s="15">
        <v>4</v>
      </c>
      <c r="E44" s="36">
        <v>10369</v>
      </c>
      <c r="F44" s="36">
        <v>4821.585</v>
      </c>
      <c r="G44" s="37">
        <f t="shared" si="0"/>
        <v>0.46500000000000002</v>
      </c>
      <c r="H44" s="36">
        <v>10040</v>
      </c>
      <c r="I44" s="36">
        <v>3596</v>
      </c>
      <c r="J44" s="37">
        <f t="shared" si="1"/>
        <v>0.35816733067729084</v>
      </c>
    </row>
    <row r="45" spans="1:10" x14ac:dyDescent="0.25">
      <c r="A45" s="2">
        <v>51083</v>
      </c>
      <c r="B45" s="2" t="s">
        <v>12</v>
      </c>
      <c r="C45" s="19" t="s">
        <v>139</v>
      </c>
      <c r="D45" s="17">
        <v>3</v>
      </c>
      <c r="E45" s="36">
        <v>29061</v>
      </c>
      <c r="F45" s="36">
        <v>15954.489000000001</v>
      </c>
      <c r="G45" s="37">
        <f t="shared" si="0"/>
        <v>0.54900000000000004</v>
      </c>
      <c r="H45" s="36">
        <v>28830</v>
      </c>
      <c r="I45" s="36">
        <v>15403</v>
      </c>
      <c r="J45" s="37">
        <f t="shared" si="1"/>
        <v>0.5342698577870274</v>
      </c>
    </row>
    <row r="46" spans="1:10" x14ac:dyDescent="0.25">
      <c r="A46" s="2">
        <v>51085</v>
      </c>
      <c r="B46" s="2" t="s">
        <v>56</v>
      </c>
      <c r="C46" s="5" t="s">
        <v>140</v>
      </c>
      <c r="D46" s="15">
        <v>4</v>
      </c>
      <c r="E46" s="36">
        <v>76990</v>
      </c>
      <c r="F46" s="36">
        <v>53893</v>
      </c>
      <c r="G46" s="37">
        <f t="shared" si="0"/>
        <v>0.7</v>
      </c>
      <c r="H46" s="36">
        <v>80925</v>
      </c>
      <c r="I46" s="36">
        <v>55230</v>
      </c>
      <c r="J46" s="37">
        <f t="shared" si="1"/>
        <v>0.68248378127896203</v>
      </c>
    </row>
    <row r="47" spans="1:10" x14ac:dyDescent="0.25">
      <c r="A47" s="2">
        <v>51087</v>
      </c>
      <c r="B47" s="2" t="s">
        <v>57</v>
      </c>
      <c r="C47" s="5" t="s">
        <v>140</v>
      </c>
      <c r="D47" s="15">
        <v>4</v>
      </c>
      <c r="E47" s="36">
        <v>234881</v>
      </c>
      <c r="F47" s="36">
        <v>167000.391</v>
      </c>
      <c r="G47" s="37">
        <f t="shared" si="0"/>
        <v>0.71099999999999997</v>
      </c>
      <c r="H47" s="36">
        <v>252172</v>
      </c>
      <c r="I47" s="36">
        <v>176899</v>
      </c>
      <c r="J47" s="37">
        <f t="shared" si="1"/>
        <v>0.70150135621718512</v>
      </c>
    </row>
    <row r="48" spans="1:10" x14ac:dyDescent="0.25">
      <c r="A48" s="2">
        <v>51089</v>
      </c>
      <c r="B48" s="2" t="s">
        <v>58</v>
      </c>
      <c r="C48" s="20" t="s">
        <v>156</v>
      </c>
      <c r="D48" s="17">
        <v>3</v>
      </c>
      <c r="E48" s="36">
        <v>44948</v>
      </c>
      <c r="F48" s="36">
        <v>25755.203999999998</v>
      </c>
      <c r="G48" s="37">
        <f t="shared" si="0"/>
        <v>0.57299999999999995</v>
      </c>
      <c r="H48" s="36">
        <v>43019</v>
      </c>
      <c r="I48" s="36">
        <v>23910</v>
      </c>
      <c r="J48" s="37">
        <f t="shared" si="1"/>
        <v>0.55580092517259816</v>
      </c>
    </row>
    <row r="49" spans="1:10" x14ac:dyDescent="0.25">
      <c r="A49" s="2">
        <v>51091</v>
      </c>
      <c r="B49" s="2" t="s">
        <v>59</v>
      </c>
      <c r="C49" s="18" t="s">
        <v>150</v>
      </c>
      <c r="D49" s="9">
        <v>8</v>
      </c>
      <c r="E49" s="36">
        <v>2138</v>
      </c>
      <c r="F49" s="36">
        <v>1156.6580000000001</v>
      </c>
      <c r="G49" s="37">
        <f t="shared" si="0"/>
        <v>0.54100000000000004</v>
      </c>
      <c r="H49" s="36">
        <v>1961</v>
      </c>
      <c r="I49" s="36">
        <v>1017</v>
      </c>
      <c r="J49" s="37">
        <f t="shared" si="1"/>
        <v>0.51861295257521678</v>
      </c>
    </row>
    <row r="50" spans="1:10" x14ac:dyDescent="0.25">
      <c r="A50" s="2">
        <v>51093</v>
      </c>
      <c r="B50" s="2" t="s">
        <v>60</v>
      </c>
      <c r="C50" s="4" t="s">
        <v>149</v>
      </c>
      <c r="D50" s="24">
        <v>5</v>
      </c>
      <c r="E50" s="36">
        <v>27690</v>
      </c>
      <c r="F50" s="36">
        <v>18663.060000000001</v>
      </c>
      <c r="G50" s="37">
        <f t="shared" si="0"/>
        <v>0.67400000000000004</v>
      </c>
      <c r="H50" s="36">
        <v>29038</v>
      </c>
      <c r="I50" s="36">
        <v>19053</v>
      </c>
      <c r="J50" s="37">
        <f t="shared" si="1"/>
        <v>0.65614023004339139</v>
      </c>
    </row>
    <row r="51" spans="1:10" x14ac:dyDescent="0.25">
      <c r="A51" s="2">
        <v>51095</v>
      </c>
      <c r="B51" s="2" t="s">
        <v>61</v>
      </c>
      <c r="C51" s="13" t="s">
        <v>141</v>
      </c>
      <c r="D51" s="24">
        <v>5</v>
      </c>
      <c r="E51" s="36">
        <v>52042</v>
      </c>
      <c r="F51" s="36">
        <v>32109.914000000001</v>
      </c>
      <c r="G51" s="37">
        <f t="shared" si="0"/>
        <v>0.61699999999999999</v>
      </c>
      <c r="H51" s="36">
        <v>57914</v>
      </c>
      <c r="I51" s="36">
        <v>34143</v>
      </c>
      <c r="J51" s="37">
        <f t="shared" si="1"/>
        <v>0.58954656905066127</v>
      </c>
    </row>
    <row r="52" spans="1:10" x14ac:dyDescent="0.25">
      <c r="A52" s="2">
        <v>51097</v>
      </c>
      <c r="B52" s="2" t="s">
        <v>62</v>
      </c>
      <c r="C52" s="16" t="s">
        <v>144</v>
      </c>
      <c r="D52" s="21">
        <v>6</v>
      </c>
      <c r="E52" s="36">
        <v>5680</v>
      </c>
      <c r="F52" s="36">
        <v>3379.6</v>
      </c>
      <c r="G52" s="37">
        <f t="shared" si="0"/>
        <v>0.59499999999999997</v>
      </c>
      <c r="H52" s="36">
        <v>5852</v>
      </c>
      <c r="I52" s="36">
        <v>3528</v>
      </c>
      <c r="J52" s="37">
        <f t="shared" si="1"/>
        <v>0.60287081339712922</v>
      </c>
    </row>
    <row r="53" spans="1:10" x14ac:dyDescent="0.25">
      <c r="A53" s="2">
        <v>51099</v>
      </c>
      <c r="B53" s="2" t="s">
        <v>63</v>
      </c>
      <c r="C53" s="11" t="s">
        <v>147</v>
      </c>
      <c r="D53" s="21">
        <v>6</v>
      </c>
      <c r="E53" s="36">
        <v>17180</v>
      </c>
      <c r="F53" s="36">
        <v>12214.98</v>
      </c>
      <c r="G53" s="37">
        <f t="shared" si="0"/>
        <v>0.71099999999999997</v>
      </c>
      <c r="H53" s="36">
        <v>19025</v>
      </c>
      <c r="I53" s="36">
        <v>13382</v>
      </c>
      <c r="J53" s="37">
        <f t="shared" si="1"/>
        <v>0.70339027595269388</v>
      </c>
    </row>
    <row r="54" spans="1:10" x14ac:dyDescent="0.25">
      <c r="A54" s="2">
        <v>51101</v>
      </c>
      <c r="B54" s="2" t="s">
        <v>64</v>
      </c>
      <c r="C54" s="16" t="s">
        <v>144</v>
      </c>
      <c r="D54" s="21">
        <v>6</v>
      </c>
      <c r="E54" s="36">
        <v>11927</v>
      </c>
      <c r="F54" s="36">
        <v>8169.9950000000008</v>
      </c>
      <c r="G54" s="37">
        <f t="shared" si="0"/>
        <v>0.68500000000000005</v>
      </c>
      <c r="H54" s="36">
        <v>12653</v>
      </c>
      <c r="I54" s="36">
        <v>8425</v>
      </c>
      <c r="J54" s="37">
        <f t="shared" si="1"/>
        <v>0.66584999604836803</v>
      </c>
    </row>
    <row r="55" spans="1:10" x14ac:dyDescent="0.25">
      <c r="A55" s="2">
        <v>51103</v>
      </c>
      <c r="B55" s="2" t="s">
        <v>65</v>
      </c>
      <c r="C55" s="6" t="s">
        <v>142</v>
      </c>
      <c r="D55" s="21">
        <v>6</v>
      </c>
      <c r="E55" s="36">
        <v>9875</v>
      </c>
      <c r="F55" s="36">
        <v>5539.8750000000009</v>
      </c>
      <c r="G55" s="37">
        <f t="shared" si="0"/>
        <v>0.56100000000000005</v>
      </c>
      <c r="H55" s="36">
        <v>9656</v>
      </c>
      <c r="I55" s="36">
        <v>5097</v>
      </c>
      <c r="J55" s="37">
        <f t="shared" si="1"/>
        <v>0.52785832642916319</v>
      </c>
    </row>
    <row r="56" spans="1:10" x14ac:dyDescent="0.25">
      <c r="A56" s="51">
        <v>51105</v>
      </c>
      <c r="B56" s="51" t="s">
        <v>11</v>
      </c>
      <c r="C56" s="55" t="s">
        <v>152</v>
      </c>
      <c r="D56" s="53">
        <v>1</v>
      </c>
      <c r="E56" s="44">
        <v>20827</v>
      </c>
      <c r="F56" s="44">
        <v>10163.575999999999</v>
      </c>
      <c r="G56" s="54">
        <f t="shared" si="0"/>
        <v>0.48799999999999993</v>
      </c>
      <c r="H56" s="44">
        <v>20937</v>
      </c>
      <c r="I56" s="44">
        <v>9061</v>
      </c>
      <c r="J56" s="54">
        <f t="shared" si="1"/>
        <v>0.43277451401824524</v>
      </c>
    </row>
    <row r="57" spans="1:10" x14ac:dyDescent="0.25">
      <c r="A57" s="2">
        <v>51107</v>
      </c>
      <c r="B57" s="2" t="s">
        <v>66</v>
      </c>
      <c r="C57" s="20" t="s">
        <v>156</v>
      </c>
      <c r="D57" s="23">
        <v>7</v>
      </c>
      <c r="E57" s="36">
        <v>210521</v>
      </c>
      <c r="F57" s="36">
        <v>163153.77499999999</v>
      </c>
      <c r="G57" s="37">
        <f t="shared" si="0"/>
        <v>0.77500000000000002</v>
      </c>
      <c r="H57" s="36">
        <v>256779</v>
      </c>
      <c r="I57" s="36">
        <v>195481</v>
      </c>
      <c r="J57" s="37">
        <f t="shared" si="1"/>
        <v>0.76128110164772045</v>
      </c>
    </row>
    <row r="58" spans="1:10" x14ac:dyDescent="0.25">
      <c r="A58" s="2">
        <v>51109</v>
      </c>
      <c r="B58" s="2" t="s">
        <v>67</v>
      </c>
      <c r="C58" s="7" t="s">
        <v>153</v>
      </c>
      <c r="D58" s="8">
        <v>9</v>
      </c>
      <c r="E58" s="36">
        <v>25881</v>
      </c>
      <c r="F58" s="36">
        <v>16693.244999999999</v>
      </c>
      <c r="G58" s="37">
        <f t="shared" si="0"/>
        <v>0.64499999999999991</v>
      </c>
      <c r="H58" s="36">
        <v>27573</v>
      </c>
      <c r="I58" s="36">
        <v>17491</v>
      </c>
      <c r="J58" s="37">
        <f t="shared" si="1"/>
        <v>0.6343524462336344</v>
      </c>
    </row>
    <row r="59" spans="1:10" x14ac:dyDescent="0.25">
      <c r="A59" s="2">
        <v>51111</v>
      </c>
      <c r="B59" s="2" t="s">
        <v>68</v>
      </c>
      <c r="C59" s="10" t="s">
        <v>148</v>
      </c>
      <c r="D59" s="17">
        <v>3</v>
      </c>
      <c r="E59" s="36">
        <v>10754</v>
      </c>
      <c r="F59" s="36">
        <v>5506.0479999999998</v>
      </c>
      <c r="G59" s="37">
        <f t="shared" si="0"/>
        <v>0.51200000000000001</v>
      </c>
      <c r="H59" s="36">
        <v>10323</v>
      </c>
      <c r="I59" s="36">
        <v>4887</v>
      </c>
      <c r="J59" s="37">
        <f t="shared" si="1"/>
        <v>0.47340889276373149</v>
      </c>
    </row>
    <row r="60" spans="1:10" x14ac:dyDescent="0.25">
      <c r="A60" s="2">
        <v>51113</v>
      </c>
      <c r="B60" s="2" t="s">
        <v>10</v>
      </c>
      <c r="C60" s="7" t="s">
        <v>153</v>
      </c>
      <c r="D60" s="8">
        <v>9</v>
      </c>
      <c r="E60" s="36">
        <v>10632</v>
      </c>
      <c r="F60" s="36">
        <v>6985.2240000000002</v>
      </c>
      <c r="G60" s="37">
        <f t="shared" si="0"/>
        <v>0.65700000000000003</v>
      </c>
      <c r="H60" s="36">
        <v>10679</v>
      </c>
      <c r="I60" s="36">
        <v>6388</v>
      </c>
      <c r="J60" s="37">
        <f t="shared" si="1"/>
        <v>0.59818335050098326</v>
      </c>
    </row>
    <row r="61" spans="1:10" x14ac:dyDescent="0.25">
      <c r="A61" s="2">
        <v>51115</v>
      </c>
      <c r="B61" s="2" t="s">
        <v>69</v>
      </c>
      <c r="C61" s="16" t="s">
        <v>144</v>
      </c>
      <c r="D61" s="21">
        <v>6</v>
      </c>
      <c r="E61" s="36">
        <v>7521</v>
      </c>
      <c r="F61" s="36">
        <v>3918.4410000000003</v>
      </c>
      <c r="G61" s="37">
        <f t="shared" si="0"/>
        <v>0.52100000000000002</v>
      </c>
      <c r="H61" s="36">
        <v>7628</v>
      </c>
      <c r="I61" s="36">
        <v>4093</v>
      </c>
      <c r="J61" s="37">
        <f t="shared" si="1"/>
        <v>0.53657577346617724</v>
      </c>
    </row>
    <row r="62" spans="1:10" x14ac:dyDescent="0.25">
      <c r="A62" s="2">
        <v>51117</v>
      </c>
      <c r="B62" s="2" t="s">
        <v>9</v>
      </c>
      <c r="C62" s="10" t="s">
        <v>148</v>
      </c>
      <c r="D62" s="17">
        <v>3</v>
      </c>
      <c r="E62" s="36">
        <v>26897</v>
      </c>
      <c r="F62" s="36">
        <v>14174.719000000001</v>
      </c>
      <c r="G62" s="37">
        <f t="shared" si="0"/>
        <v>0.52700000000000002</v>
      </c>
      <c r="H62" s="36">
        <v>26188</v>
      </c>
      <c r="I62" s="36">
        <v>13385</v>
      </c>
      <c r="J62" s="37">
        <f t="shared" si="1"/>
        <v>0.51111195967618761</v>
      </c>
    </row>
    <row r="63" spans="1:10" x14ac:dyDescent="0.25">
      <c r="A63" s="2">
        <v>51119</v>
      </c>
      <c r="B63" s="2" t="s">
        <v>70</v>
      </c>
      <c r="C63" s="16" t="s">
        <v>144</v>
      </c>
      <c r="D63" s="21">
        <v>6</v>
      </c>
      <c r="E63" s="36">
        <v>9329</v>
      </c>
      <c r="F63" s="36">
        <v>4944.37</v>
      </c>
      <c r="G63" s="37">
        <f t="shared" si="0"/>
        <v>0.53</v>
      </c>
      <c r="H63" s="36">
        <v>9276</v>
      </c>
      <c r="I63" s="36">
        <v>4722</v>
      </c>
      <c r="J63" s="37">
        <f t="shared" si="1"/>
        <v>0.5090556274256145</v>
      </c>
    </row>
    <row r="64" spans="1:10" x14ac:dyDescent="0.25">
      <c r="A64" s="2">
        <v>51121</v>
      </c>
      <c r="B64" s="2" t="s">
        <v>8</v>
      </c>
      <c r="C64" s="17" t="s">
        <v>154</v>
      </c>
      <c r="D64" s="11">
        <v>2</v>
      </c>
      <c r="E64" s="36">
        <v>79384</v>
      </c>
      <c r="F64" s="36">
        <v>47392.248</v>
      </c>
      <c r="G64" s="37">
        <f t="shared" si="0"/>
        <v>0.59699999999999998</v>
      </c>
      <c r="H64" s="36">
        <v>82959</v>
      </c>
      <c r="I64" s="36">
        <v>48469</v>
      </c>
      <c r="J64" s="37">
        <f t="shared" si="1"/>
        <v>0.5842524620595716</v>
      </c>
    </row>
    <row r="65" spans="1:10" x14ac:dyDescent="0.25">
      <c r="A65" s="2">
        <v>51125</v>
      </c>
      <c r="B65" s="2" t="s">
        <v>71</v>
      </c>
      <c r="C65" s="7" t="s">
        <v>153</v>
      </c>
      <c r="D65" s="8">
        <v>9</v>
      </c>
      <c r="E65" s="36">
        <v>12528</v>
      </c>
      <c r="F65" s="36">
        <v>7566.9119999999994</v>
      </c>
      <c r="G65" s="37">
        <f t="shared" si="0"/>
        <v>0.60399999999999998</v>
      </c>
      <c r="H65" s="36">
        <v>12306</v>
      </c>
      <c r="I65" s="36">
        <v>7096</v>
      </c>
      <c r="J65" s="37">
        <f t="shared" si="1"/>
        <v>0.57662928652689749</v>
      </c>
    </row>
    <row r="66" spans="1:10" x14ac:dyDescent="0.25">
      <c r="A66" s="2">
        <v>51127</v>
      </c>
      <c r="B66" s="2" t="s">
        <v>72</v>
      </c>
      <c r="C66" s="20" t="s">
        <v>156</v>
      </c>
      <c r="D66" s="15">
        <v>4</v>
      </c>
      <c r="E66" s="36">
        <v>14172</v>
      </c>
      <c r="F66" s="36">
        <v>9523.5840000000007</v>
      </c>
      <c r="G66" s="37">
        <f t="shared" si="0"/>
        <v>0.67200000000000004</v>
      </c>
      <c r="H66" s="36">
        <v>15767</v>
      </c>
      <c r="I66" s="36">
        <v>10560</v>
      </c>
      <c r="J66" s="37">
        <f t="shared" si="1"/>
        <v>0.66975328217162433</v>
      </c>
    </row>
    <row r="67" spans="1:10" x14ac:dyDescent="0.25">
      <c r="A67" s="2">
        <v>51131</v>
      </c>
      <c r="B67" s="2" t="s">
        <v>7</v>
      </c>
      <c r="C67" s="20" t="s">
        <v>156</v>
      </c>
      <c r="D67" s="24">
        <v>5</v>
      </c>
      <c r="E67" s="36">
        <v>10221</v>
      </c>
      <c r="F67" s="36">
        <v>5958.8429999999998</v>
      </c>
      <c r="G67" s="37">
        <f t="shared" si="0"/>
        <v>0.58299999999999996</v>
      </c>
      <c r="H67" s="36">
        <v>10048</v>
      </c>
      <c r="I67" s="36">
        <v>5386</v>
      </c>
      <c r="J67" s="37">
        <f t="shared" si="1"/>
        <v>0.53602707006369432</v>
      </c>
    </row>
    <row r="68" spans="1:10" x14ac:dyDescent="0.25">
      <c r="A68" s="2">
        <v>51133</v>
      </c>
      <c r="B68" s="2" t="s">
        <v>73</v>
      </c>
      <c r="C68" s="6" t="s">
        <v>142</v>
      </c>
      <c r="D68" s="21">
        <v>6</v>
      </c>
      <c r="E68" s="36">
        <v>10570</v>
      </c>
      <c r="F68" s="36">
        <v>5686.6600000000008</v>
      </c>
      <c r="G68" s="37">
        <f t="shared" ref="G68:G130" si="4">F68/E68</f>
        <v>0.53800000000000003</v>
      </c>
      <c r="H68" s="36">
        <v>10645</v>
      </c>
      <c r="I68" s="36">
        <v>5501</v>
      </c>
      <c r="J68" s="37">
        <f t="shared" si="1"/>
        <v>0.51676843588539223</v>
      </c>
    </row>
    <row r="69" spans="1:10" x14ac:dyDescent="0.25">
      <c r="A69" s="2">
        <v>51135</v>
      </c>
      <c r="B69" s="2" t="s">
        <v>74</v>
      </c>
      <c r="C69" s="10" t="s">
        <v>148</v>
      </c>
      <c r="D69" s="17">
        <v>3</v>
      </c>
      <c r="E69" s="36">
        <v>12908</v>
      </c>
      <c r="F69" s="36">
        <v>7396.2839999999997</v>
      </c>
      <c r="G69" s="37">
        <f t="shared" si="4"/>
        <v>0.57299999999999995</v>
      </c>
      <c r="H69" s="36">
        <v>12887</v>
      </c>
      <c r="I69" s="36">
        <v>6397</v>
      </c>
      <c r="J69" s="37">
        <f t="shared" ref="J69:J132" si="5">I69/H69</f>
        <v>0.49639171257856757</v>
      </c>
    </row>
    <row r="70" spans="1:10" x14ac:dyDescent="0.25">
      <c r="A70" s="2">
        <v>51137</v>
      </c>
      <c r="B70" s="2" t="s">
        <v>6</v>
      </c>
      <c r="C70" s="7" t="s">
        <v>153</v>
      </c>
      <c r="D70" s="8">
        <v>9</v>
      </c>
      <c r="E70" s="36">
        <v>26068</v>
      </c>
      <c r="F70" s="36">
        <v>15692.936</v>
      </c>
      <c r="G70" s="37">
        <f t="shared" si="4"/>
        <v>0.60199999999999998</v>
      </c>
      <c r="H70" s="36">
        <v>27900</v>
      </c>
      <c r="I70" s="36">
        <v>16377</v>
      </c>
      <c r="J70" s="37">
        <f t="shared" si="5"/>
        <v>0.586989247311828</v>
      </c>
    </row>
    <row r="71" spans="1:10" x14ac:dyDescent="0.25">
      <c r="A71" s="2">
        <v>51139</v>
      </c>
      <c r="B71" s="2" t="s">
        <v>75</v>
      </c>
      <c r="C71" s="18" t="s">
        <v>150</v>
      </c>
      <c r="D71" s="9">
        <v>8</v>
      </c>
      <c r="E71" s="36">
        <v>19502</v>
      </c>
      <c r="F71" s="36">
        <v>11896.22</v>
      </c>
      <c r="G71" s="37">
        <f t="shared" si="4"/>
        <v>0.61</v>
      </c>
      <c r="H71" s="36">
        <v>19663</v>
      </c>
      <c r="I71" s="36">
        <v>11464</v>
      </c>
      <c r="J71" s="37">
        <f t="shared" si="5"/>
        <v>0.58302395361847126</v>
      </c>
    </row>
    <row r="72" spans="1:10" x14ac:dyDescent="0.25">
      <c r="A72" s="2">
        <v>51141</v>
      </c>
      <c r="B72" s="2" t="s">
        <v>76</v>
      </c>
      <c r="C72" s="19" t="s">
        <v>139</v>
      </c>
      <c r="D72" s="17">
        <v>3</v>
      </c>
      <c r="E72" s="36">
        <v>15380</v>
      </c>
      <c r="F72" s="36">
        <v>8474.380000000001</v>
      </c>
      <c r="G72" s="37">
        <f t="shared" si="4"/>
        <v>0.55100000000000005</v>
      </c>
      <c r="H72" s="36">
        <v>15492</v>
      </c>
      <c r="I72" s="36">
        <v>7599</v>
      </c>
      <c r="J72" s="37">
        <f t="shared" si="5"/>
        <v>0.4905112316034082</v>
      </c>
    </row>
    <row r="73" spans="1:10" x14ac:dyDescent="0.25">
      <c r="A73" s="2">
        <v>51143</v>
      </c>
      <c r="B73" s="2" t="s">
        <v>77</v>
      </c>
      <c r="C73" s="19" t="s">
        <v>139</v>
      </c>
      <c r="D73" s="17">
        <v>3</v>
      </c>
      <c r="E73" s="36">
        <v>51200</v>
      </c>
      <c r="F73" s="36">
        <v>30720</v>
      </c>
      <c r="G73" s="37">
        <f t="shared" si="4"/>
        <v>0.6</v>
      </c>
      <c r="H73" s="36">
        <v>51547</v>
      </c>
      <c r="I73" s="36">
        <v>30124</v>
      </c>
      <c r="J73" s="37">
        <f t="shared" si="5"/>
        <v>0.58439870409529171</v>
      </c>
    </row>
    <row r="74" spans="1:10" x14ac:dyDescent="0.25">
      <c r="A74" s="2">
        <v>51145</v>
      </c>
      <c r="B74" s="2" t="s">
        <v>78</v>
      </c>
      <c r="C74" s="20" t="s">
        <v>156</v>
      </c>
      <c r="D74" s="15">
        <v>4</v>
      </c>
      <c r="E74" s="36">
        <v>22344</v>
      </c>
      <c r="F74" s="36">
        <v>10680.431999999999</v>
      </c>
      <c r="G74" s="37">
        <f t="shared" si="4"/>
        <v>0.47799999999999992</v>
      </c>
      <c r="H74" s="36">
        <v>23480</v>
      </c>
      <c r="I74" s="36">
        <v>13996</v>
      </c>
      <c r="J74" s="37">
        <f t="shared" si="5"/>
        <v>0.59608177172061327</v>
      </c>
    </row>
    <row r="75" spans="1:10" x14ac:dyDescent="0.25">
      <c r="A75" s="2">
        <v>51147</v>
      </c>
      <c r="B75" s="2" t="s">
        <v>79</v>
      </c>
      <c r="C75" s="10" t="s">
        <v>148</v>
      </c>
      <c r="D75" s="17">
        <v>3</v>
      </c>
      <c r="E75" s="36">
        <v>19184</v>
      </c>
      <c r="F75" s="36">
        <v>10512.832</v>
      </c>
      <c r="G75" s="37">
        <f t="shared" si="4"/>
        <v>0.54800000000000004</v>
      </c>
      <c r="H75" s="36">
        <v>19753</v>
      </c>
      <c r="I75" s="36">
        <v>9430</v>
      </c>
      <c r="J75" s="37">
        <f t="shared" si="5"/>
        <v>0.47739583860679391</v>
      </c>
    </row>
    <row r="76" spans="1:10" x14ac:dyDescent="0.25">
      <c r="A76" s="2">
        <v>51149</v>
      </c>
      <c r="B76" s="2" t="s">
        <v>80</v>
      </c>
      <c r="C76" s="22" t="s">
        <v>151</v>
      </c>
      <c r="D76" s="15">
        <v>4</v>
      </c>
      <c r="E76" s="36">
        <v>28012</v>
      </c>
      <c r="F76" s="36">
        <v>17311.416000000001</v>
      </c>
      <c r="G76" s="37">
        <f t="shared" si="4"/>
        <v>0.61799999999999999</v>
      </c>
      <c r="H76" s="36">
        <v>30229</v>
      </c>
      <c r="I76" s="36">
        <v>17490</v>
      </c>
      <c r="J76" s="37">
        <f t="shared" si="5"/>
        <v>0.57858347944027255</v>
      </c>
    </row>
    <row r="77" spans="1:10" x14ac:dyDescent="0.25">
      <c r="A77" s="2">
        <v>51153</v>
      </c>
      <c r="B77" s="2" t="s">
        <v>81</v>
      </c>
      <c r="C77" s="20" t="s">
        <v>156</v>
      </c>
      <c r="D77" s="23">
        <v>7</v>
      </c>
      <c r="E77" s="36">
        <v>280468</v>
      </c>
      <c r="F77" s="36">
        <v>213716.61600000001</v>
      </c>
      <c r="G77" s="37">
        <f t="shared" si="4"/>
        <v>0.76200000000000001</v>
      </c>
      <c r="H77" s="36">
        <v>326846</v>
      </c>
      <c r="I77" s="36">
        <v>242801</v>
      </c>
      <c r="J77" s="37">
        <f t="shared" si="5"/>
        <v>0.74286055206427493</v>
      </c>
    </row>
    <row r="78" spans="1:10" x14ac:dyDescent="0.25">
      <c r="A78" s="2">
        <v>51155</v>
      </c>
      <c r="B78" s="2" t="s">
        <v>82</v>
      </c>
      <c r="C78" s="17" t="s">
        <v>154</v>
      </c>
      <c r="D78" s="11">
        <v>2</v>
      </c>
      <c r="E78" s="36">
        <v>29015</v>
      </c>
      <c r="F78" s="36">
        <v>17118.849999999999</v>
      </c>
      <c r="G78" s="37">
        <f t="shared" si="4"/>
        <v>0.59</v>
      </c>
      <c r="H78" s="36">
        <v>28861</v>
      </c>
      <c r="I78" s="36">
        <v>16753</v>
      </c>
      <c r="J78" s="37">
        <f t="shared" si="5"/>
        <v>0.58047191711998891</v>
      </c>
    </row>
    <row r="79" spans="1:10" x14ac:dyDescent="0.25">
      <c r="A79" s="2">
        <v>51157</v>
      </c>
      <c r="B79" s="2" t="s">
        <v>83</v>
      </c>
      <c r="C79" s="20" t="s">
        <v>156</v>
      </c>
      <c r="D79" s="8">
        <v>9</v>
      </c>
      <c r="E79" s="36">
        <v>6080</v>
      </c>
      <c r="F79" s="36">
        <v>3854.7200000000003</v>
      </c>
      <c r="G79" s="37">
        <f t="shared" si="4"/>
        <v>0.63400000000000001</v>
      </c>
      <c r="H79" s="36">
        <v>6261</v>
      </c>
      <c r="I79" s="36">
        <v>3677</v>
      </c>
      <c r="J79" s="37">
        <f t="shared" si="5"/>
        <v>0.58728637597827826</v>
      </c>
    </row>
    <row r="80" spans="1:10" x14ac:dyDescent="0.25">
      <c r="A80" s="2">
        <v>51159</v>
      </c>
      <c r="B80" s="2" t="s">
        <v>5</v>
      </c>
      <c r="C80" s="6" t="s">
        <v>142</v>
      </c>
      <c r="D80" s="21">
        <v>6</v>
      </c>
      <c r="E80" s="36">
        <v>7854</v>
      </c>
      <c r="F80" s="36">
        <v>3903.4380000000001</v>
      </c>
      <c r="G80" s="37">
        <f t="shared" si="4"/>
        <v>0.497</v>
      </c>
      <c r="H80" s="36">
        <v>7763</v>
      </c>
      <c r="I80" s="36">
        <v>3505</v>
      </c>
      <c r="J80" s="37">
        <f t="shared" si="5"/>
        <v>0.45150070848898621</v>
      </c>
    </row>
    <row r="81" spans="1:10" x14ac:dyDescent="0.25">
      <c r="A81" s="2">
        <v>51161</v>
      </c>
      <c r="B81" s="2" t="s">
        <v>84</v>
      </c>
      <c r="C81" s="12" t="s">
        <v>143</v>
      </c>
      <c r="D81" s="11">
        <v>2</v>
      </c>
      <c r="E81" s="36">
        <v>74001</v>
      </c>
      <c r="F81" s="36">
        <v>49802.673000000003</v>
      </c>
      <c r="G81" s="37">
        <f t="shared" si="4"/>
        <v>0.67300000000000004</v>
      </c>
      <c r="H81" s="36">
        <v>76558</v>
      </c>
      <c r="I81" s="36">
        <v>47910</v>
      </c>
      <c r="J81" s="37">
        <f t="shared" si="5"/>
        <v>0.62580004702317193</v>
      </c>
    </row>
    <row r="82" spans="1:10" x14ac:dyDescent="0.25">
      <c r="A82" s="2">
        <v>51163</v>
      </c>
      <c r="B82" s="2" t="s">
        <v>85</v>
      </c>
      <c r="C82" s="18" t="s">
        <v>150</v>
      </c>
      <c r="D82" s="9">
        <v>8</v>
      </c>
      <c r="E82" s="36">
        <v>18439</v>
      </c>
      <c r="F82" s="36">
        <v>11247.789999999999</v>
      </c>
      <c r="G82" s="37">
        <f t="shared" si="4"/>
        <v>0.61</v>
      </c>
      <c r="H82" s="36">
        <v>18862</v>
      </c>
      <c r="I82" s="36">
        <v>10212</v>
      </c>
      <c r="J82" s="37">
        <f t="shared" si="5"/>
        <v>0.54140600148446616</v>
      </c>
    </row>
    <row r="83" spans="1:10" x14ac:dyDescent="0.25">
      <c r="A83" s="2">
        <v>51165</v>
      </c>
      <c r="B83" s="2" t="s">
        <v>4</v>
      </c>
      <c r="C83" s="18" t="s">
        <v>150</v>
      </c>
      <c r="D83" s="9">
        <v>8</v>
      </c>
      <c r="E83" s="36">
        <v>59056</v>
      </c>
      <c r="F83" s="36">
        <v>38917.904000000002</v>
      </c>
      <c r="G83" s="37">
        <f t="shared" si="4"/>
        <v>0.65900000000000003</v>
      </c>
      <c r="H83" s="36">
        <v>62140</v>
      </c>
      <c r="I83" s="36">
        <v>40300</v>
      </c>
      <c r="J83" s="37">
        <f t="shared" si="5"/>
        <v>0.64853556485355646</v>
      </c>
    </row>
    <row r="84" spans="1:10" x14ac:dyDescent="0.25">
      <c r="A84" s="51">
        <v>51167</v>
      </c>
      <c r="B84" s="51" t="s">
        <v>86</v>
      </c>
      <c r="C84" s="55" t="s">
        <v>152</v>
      </c>
      <c r="D84" s="53">
        <v>1</v>
      </c>
      <c r="E84" s="44">
        <v>23615</v>
      </c>
      <c r="F84" s="44">
        <v>12185.34</v>
      </c>
      <c r="G84" s="54">
        <f t="shared" si="4"/>
        <v>0.51600000000000001</v>
      </c>
      <c r="H84" s="44">
        <v>23372</v>
      </c>
      <c r="I84" s="44">
        <v>11113</v>
      </c>
      <c r="J84" s="54">
        <f t="shared" si="5"/>
        <v>0.47548348451138112</v>
      </c>
    </row>
    <row r="85" spans="1:10" x14ac:dyDescent="0.25">
      <c r="A85" s="51">
        <v>51169</v>
      </c>
      <c r="B85" s="51" t="s">
        <v>87</v>
      </c>
      <c r="C85" s="55" t="s">
        <v>152</v>
      </c>
      <c r="D85" s="53">
        <v>1</v>
      </c>
      <c r="E85" s="44">
        <v>19273</v>
      </c>
      <c r="F85" s="44">
        <v>10041.233</v>
      </c>
      <c r="G85" s="54">
        <f t="shared" si="4"/>
        <v>0.52100000000000002</v>
      </c>
      <c r="H85" s="44">
        <v>18778</v>
      </c>
      <c r="I85" s="44">
        <v>9401</v>
      </c>
      <c r="J85" s="54">
        <f t="shared" si="5"/>
        <v>0.50063904569176698</v>
      </c>
    </row>
    <row r="86" spans="1:10" x14ac:dyDescent="0.25">
      <c r="A86" s="2">
        <v>51171</v>
      </c>
      <c r="B86" s="2" t="s">
        <v>88</v>
      </c>
      <c r="C86" s="18" t="s">
        <v>150</v>
      </c>
      <c r="D86" s="9">
        <v>8</v>
      </c>
      <c r="E86" s="36">
        <v>33432</v>
      </c>
      <c r="F86" s="36">
        <v>21162.456000000002</v>
      </c>
      <c r="G86" s="37">
        <f t="shared" si="4"/>
        <v>0.63300000000000001</v>
      </c>
      <c r="H86" s="36">
        <v>34553</v>
      </c>
      <c r="I86" s="36">
        <v>21359</v>
      </c>
      <c r="J86" s="37">
        <f t="shared" si="5"/>
        <v>0.61815182473301888</v>
      </c>
    </row>
    <row r="87" spans="1:10" x14ac:dyDescent="0.25">
      <c r="A87" s="51">
        <v>51173</v>
      </c>
      <c r="B87" s="51" t="s">
        <v>89</v>
      </c>
      <c r="C87" s="52" t="s">
        <v>146</v>
      </c>
      <c r="D87" s="53">
        <v>1</v>
      </c>
      <c r="E87" s="44">
        <v>26141</v>
      </c>
      <c r="F87" s="44">
        <v>13985.435000000001</v>
      </c>
      <c r="G87" s="54">
        <f t="shared" si="4"/>
        <v>0.53500000000000003</v>
      </c>
      <c r="H87" s="44">
        <v>26130</v>
      </c>
      <c r="I87" s="44">
        <v>14192</v>
      </c>
      <c r="J87" s="54">
        <f t="shared" si="5"/>
        <v>0.54313050133945662</v>
      </c>
    </row>
    <row r="88" spans="1:10" x14ac:dyDescent="0.25">
      <c r="A88" s="2">
        <v>51175</v>
      </c>
      <c r="B88" s="2" t="s">
        <v>90</v>
      </c>
      <c r="C88" s="4" t="s">
        <v>149</v>
      </c>
      <c r="D88" s="24">
        <v>5</v>
      </c>
      <c r="E88" s="36">
        <v>15091</v>
      </c>
      <c r="F88" s="36">
        <v>8979.1450000000004</v>
      </c>
      <c r="G88" s="37">
        <f t="shared" si="4"/>
        <v>0.59500000000000008</v>
      </c>
      <c r="H88" s="36">
        <v>15255</v>
      </c>
      <c r="I88" s="36">
        <v>8589</v>
      </c>
      <c r="J88" s="37">
        <f t="shared" si="5"/>
        <v>0.56302851524090458</v>
      </c>
    </row>
    <row r="89" spans="1:10" x14ac:dyDescent="0.25">
      <c r="A89" s="2">
        <v>51177</v>
      </c>
      <c r="B89" s="2" t="s">
        <v>91</v>
      </c>
      <c r="C89" s="11" t="s">
        <v>147</v>
      </c>
      <c r="D89" s="21">
        <v>6</v>
      </c>
      <c r="E89" s="36">
        <v>89642</v>
      </c>
      <c r="F89" s="36">
        <v>62928.683999999994</v>
      </c>
      <c r="G89" s="37">
        <f t="shared" si="4"/>
        <v>0.70199999999999996</v>
      </c>
      <c r="H89" s="36">
        <v>98627</v>
      </c>
      <c r="I89" s="36">
        <v>67186</v>
      </c>
      <c r="J89" s="37">
        <f t="shared" si="5"/>
        <v>0.68121305524856279</v>
      </c>
    </row>
    <row r="90" spans="1:10" x14ac:dyDescent="0.25">
      <c r="A90" s="2">
        <v>51179</v>
      </c>
      <c r="B90" s="2" t="s">
        <v>92</v>
      </c>
      <c r="C90" s="11" t="s">
        <v>147</v>
      </c>
      <c r="D90" s="21">
        <v>6</v>
      </c>
      <c r="E90" s="36">
        <v>92367</v>
      </c>
      <c r="F90" s="36">
        <v>66596.607000000004</v>
      </c>
      <c r="G90" s="37">
        <f t="shared" si="4"/>
        <v>0.72100000000000009</v>
      </c>
      <c r="H90" s="36">
        <v>104567</v>
      </c>
      <c r="I90" s="36">
        <v>72937</v>
      </c>
      <c r="J90" s="37">
        <f t="shared" si="5"/>
        <v>0.69751451222661065</v>
      </c>
    </row>
    <row r="91" spans="1:10" x14ac:dyDescent="0.25">
      <c r="A91" s="2">
        <v>51181</v>
      </c>
      <c r="B91" s="2" t="s">
        <v>3</v>
      </c>
      <c r="C91" s="22" t="s">
        <v>151</v>
      </c>
      <c r="D91" s="15">
        <v>4</v>
      </c>
      <c r="E91" s="36">
        <v>5632</v>
      </c>
      <c r="F91" s="36">
        <v>3632.6400000000003</v>
      </c>
      <c r="G91" s="37">
        <f t="shared" si="4"/>
        <v>0.64500000000000002</v>
      </c>
      <c r="H91" s="36">
        <v>5708</v>
      </c>
      <c r="I91" s="36">
        <v>3595</v>
      </c>
      <c r="J91" s="37">
        <f t="shared" si="5"/>
        <v>0.62981779957953754</v>
      </c>
    </row>
    <row r="92" spans="1:10" x14ac:dyDescent="0.25">
      <c r="A92" s="2">
        <v>51183</v>
      </c>
      <c r="B92" s="2" t="s">
        <v>93</v>
      </c>
      <c r="C92" s="22" t="s">
        <v>151</v>
      </c>
      <c r="D92" s="15">
        <v>4</v>
      </c>
      <c r="E92" s="36">
        <v>10308</v>
      </c>
      <c r="F92" s="36">
        <v>5937.4079999999994</v>
      </c>
      <c r="G92" s="37">
        <f t="shared" si="4"/>
        <v>0.57599999999999996</v>
      </c>
      <c r="H92" s="36">
        <v>10216</v>
      </c>
      <c r="I92" s="36">
        <v>2743</v>
      </c>
      <c r="J92" s="37">
        <f t="shared" si="5"/>
        <v>0.26850039154267813</v>
      </c>
    </row>
    <row r="93" spans="1:10" x14ac:dyDescent="0.25">
      <c r="A93" s="51">
        <v>51185</v>
      </c>
      <c r="B93" s="51" t="s">
        <v>94</v>
      </c>
      <c r="C93" s="55" t="s">
        <v>152</v>
      </c>
      <c r="D93" s="53">
        <v>1</v>
      </c>
      <c r="E93" s="44">
        <v>36399</v>
      </c>
      <c r="F93" s="44">
        <v>18636.288</v>
      </c>
      <c r="G93" s="54">
        <f t="shared" si="4"/>
        <v>0.51200000000000001</v>
      </c>
      <c r="H93" s="44">
        <v>36248</v>
      </c>
      <c r="I93" s="44">
        <v>18228</v>
      </c>
      <c r="J93" s="54">
        <f t="shared" si="5"/>
        <v>0.50286912381372761</v>
      </c>
    </row>
    <row r="94" spans="1:10" x14ac:dyDescent="0.25">
      <c r="A94" s="2">
        <v>51187</v>
      </c>
      <c r="B94" s="2" t="s">
        <v>1</v>
      </c>
      <c r="C94" s="20" t="s">
        <v>156</v>
      </c>
      <c r="D94" s="9">
        <v>8</v>
      </c>
      <c r="E94" s="36">
        <v>29062</v>
      </c>
      <c r="F94" s="36">
        <v>20227.151999999998</v>
      </c>
      <c r="G94" s="37">
        <f t="shared" si="4"/>
        <v>0.69599999999999995</v>
      </c>
      <c r="H94" s="36">
        <v>30714</v>
      </c>
      <c r="I94" s="36">
        <v>20167</v>
      </c>
      <c r="J94" s="37">
        <f t="shared" si="5"/>
        <v>0.65660610796379504</v>
      </c>
    </row>
    <row r="95" spans="1:10" x14ac:dyDescent="0.25">
      <c r="A95" s="51">
        <v>51191</v>
      </c>
      <c r="B95" s="51" t="s">
        <v>0</v>
      </c>
      <c r="C95" s="52" t="s">
        <v>146</v>
      </c>
      <c r="D95" s="53">
        <v>1</v>
      </c>
      <c r="E95" s="44">
        <v>44777</v>
      </c>
      <c r="F95" s="44">
        <v>25836.328999999998</v>
      </c>
      <c r="G95" s="54">
        <f t="shared" si="4"/>
        <v>0.57699999999999996</v>
      </c>
      <c r="H95" s="44">
        <v>45642</v>
      </c>
      <c r="I95" s="44">
        <v>26306</v>
      </c>
      <c r="J95" s="54">
        <f t="shared" si="5"/>
        <v>0.57635511152009111</v>
      </c>
    </row>
    <row r="96" spans="1:10" x14ac:dyDescent="0.25">
      <c r="A96" s="2">
        <v>51193</v>
      </c>
      <c r="B96" s="2" t="s">
        <v>95</v>
      </c>
      <c r="C96" s="6" t="s">
        <v>142</v>
      </c>
      <c r="D96" s="21">
        <v>6</v>
      </c>
      <c r="E96" s="36">
        <v>14266</v>
      </c>
      <c r="F96" s="36">
        <v>8787.8559999999998</v>
      </c>
      <c r="G96" s="37">
        <f t="shared" si="4"/>
        <v>0.61599999999999999</v>
      </c>
      <c r="H96" s="36">
        <v>14545</v>
      </c>
      <c r="I96" s="36">
        <v>8312</v>
      </c>
      <c r="J96" s="37">
        <f t="shared" si="5"/>
        <v>0.57146785837057412</v>
      </c>
    </row>
    <row r="97" spans="1:10" x14ac:dyDescent="0.25">
      <c r="A97" s="51">
        <v>51195</v>
      </c>
      <c r="B97" s="51" t="s">
        <v>96</v>
      </c>
      <c r="C97" s="55" t="s">
        <v>152</v>
      </c>
      <c r="D97" s="53">
        <v>1</v>
      </c>
      <c r="E97" s="44">
        <v>33950</v>
      </c>
      <c r="F97" s="44">
        <v>16635.5</v>
      </c>
      <c r="G97" s="54">
        <f t="shared" si="4"/>
        <v>0.49</v>
      </c>
      <c r="H97" s="44">
        <v>33253</v>
      </c>
      <c r="I97" s="44">
        <v>15487</v>
      </c>
      <c r="J97" s="54">
        <f t="shared" si="5"/>
        <v>0.46573241512044028</v>
      </c>
    </row>
    <row r="98" spans="1:10" x14ac:dyDescent="0.25">
      <c r="A98" s="51">
        <v>51197</v>
      </c>
      <c r="B98" s="51" t="s">
        <v>97</v>
      </c>
      <c r="C98" s="52" t="s">
        <v>146</v>
      </c>
      <c r="D98" s="53">
        <v>1</v>
      </c>
      <c r="E98" s="44">
        <v>23315</v>
      </c>
      <c r="F98" s="44">
        <v>14315.41</v>
      </c>
      <c r="G98" s="54">
        <f t="shared" si="4"/>
        <v>0.61399999999999999</v>
      </c>
      <c r="H98" s="44">
        <v>23878</v>
      </c>
      <c r="I98" s="44">
        <v>14010</v>
      </c>
      <c r="J98" s="54">
        <f t="shared" si="5"/>
        <v>0.58673255716559181</v>
      </c>
    </row>
    <row r="99" spans="1:10" x14ac:dyDescent="0.25">
      <c r="A99" s="2">
        <v>51199</v>
      </c>
      <c r="B99" s="2" t="s">
        <v>98</v>
      </c>
      <c r="C99" s="13" t="s">
        <v>141</v>
      </c>
      <c r="D99" s="24">
        <v>5</v>
      </c>
      <c r="E99" s="36">
        <v>50113</v>
      </c>
      <c r="F99" s="36">
        <v>34828.534999999996</v>
      </c>
      <c r="G99" s="37">
        <f t="shared" si="4"/>
        <v>0.69499999999999995</v>
      </c>
      <c r="H99" s="36">
        <v>52220</v>
      </c>
      <c r="I99" s="36">
        <v>34905</v>
      </c>
      <c r="J99" s="37">
        <f t="shared" si="5"/>
        <v>0.66842206051321329</v>
      </c>
    </row>
    <row r="100" spans="1:10" x14ac:dyDescent="0.25">
      <c r="A100" s="2">
        <v>51510</v>
      </c>
      <c r="B100" s="2" t="s">
        <v>99</v>
      </c>
      <c r="C100" s="20" t="s">
        <v>156</v>
      </c>
      <c r="D100" s="23">
        <v>7</v>
      </c>
      <c r="E100" s="36">
        <v>113215</v>
      </c>
      <c r="F100" s="36">
        <v>88760.56</v>
      </c>
      <c r="G100" s="37">
        <f t="shared" si="4"/>
        <v>0.78400000000000003</v>
      </c>
      <c r="H100" s="36">
        <v>124829</v>
      </c>
      <c r="I100" s="36">
        <v>99214</v>
      </c>
      <c r="J100" s="37">
        <f t="shared" si="5"/>
        <v>0.79479928542245792</v>
      </c>
    </row>
    <row r="101" spans="1:10" x14ac:dyDescent="0.25">
      <c r="A101" s="51">
        <v>51520</v>
      </c>
      <c r="B101" s="51" t="s">
        <v>100</v>
      </c>
      <c r="C101" s="52" t="s">
        <v>146</v>
      </c>
      <c r="D101" s="53">
        <v>1</v>
      </c>
      <c r="E101" s="44">
        <v>14323</v>
      </c>
      <c r="F101" s="44">
        <v>8164.11</v>
      </c>
      <c r="G101" s="54">
        <f t="shared" si="4"/>
        <v>0.56999999999999995</v>
      </c>
      <c r="H101" s="44">
        <v>14255</v>
      </c>
      <c r="I101" s="44">
        <v>8195</v>
      </c>
      <c r="J101" s="54">
        <f t="shared" si="5"/>
        <v>0.57488600491055775</v>
      </c>
    </row>
    <row r="102" spans="1:10" x14ac:dyDescent="0.25">
      <c r="A102" s="2">
        <v>51530</v>
      </c>
      <c r="B102" s="2" t="s">
        <v>101</v>
      </c>
      <c r="C102" s="18" t="s">
        <v>150</v>
      </c>
      <c r="D102" s="9">
        <v>8</v>
      </c>
      <c r="E102" s="36">
        <v>5388</v>
      </c>
      <c r="F102" s="36">
        <v>3491.424</v>
      </c>
      <c r="G102" s="37">
        <f t="shared" si="4"/>
        <v>0.64800000000000002</v>
      </c>
      <c r="H102" s="36">
        <v>5452</v>
      </c>
      <c r="I102" s="36">
        <v>3046</v>
      </c>
      <c r="J102" s="37">
        <f t="shared" si="5"/>
        <v>0.55869405722670584</v>
      </c>
    </row>
    <row r="103" spans="1:10" x14ac:dyDescent="0.25">
      <c r="A103" s="2">
        <v>51540</v>
      </c>
      <c r="B103" s="2" t="s">
        <v>102</v>
      </c>
      <c r="C103" s="7" t="s">
        <v>153</v>
      </c>
      <c r="D103" s="8">
        <v>9</v>
      </c>
      <c r="E103" s="36">
        <v>36702</v>
      </c>
      <c r="F103" s="36">
        <v>22021.200000000001</v>
      </c>
      <c r="G103" s="37">
        <f t="shared" si="4"/>
        <v>0.6</v>
      </c>
      <c r="H103" s="36">
        <v>38945</v>
      </c>
      <c r="I103" s="36">
        <v>24778</v>
      </c>
      <c r="J103" s="37">
        <f t="shared" si="5"/>
        <v>0.63623058158942103</v>
      </c>
    </row>
    <row r="104" spans="1:10" x14ac:dyDescent="0.25">
      <c r="A104" s="2">
        <v>51550</v>
      </c>
      <c r="B104" s="2" t="s">
        <v>103</v>
      </c>
      <c r="C104" s="4" t="s">
        <v>149</v>
      </c>
      <c r="D104" s="24">
        <v>5</v>
      </c>
      <c r="E104" s="36">
        <v>168813</v>
      </c>
      <c r="F104" s="36">
        <v>118675.53899999999</v>
      </c>
      <c r="G104" s="37">
        <f t="shared" si="4"/>
        <v>0.70299999999999996</v>
      </c>
      <c r="H104" s="36">
        <v>180680</v>
      </c>
      <c r="I104" s="36">
        <v>120742</v>
      </c>
      <c r="J104" s="37">
        <f t="shared" si="5"/>
        <v>0.66826433473544389</v>
      </c>
    </row>
    <row r="105" spans="1:10" x14ac:dyDescent="0.25">
      <c r="A105" s="2">
        <v>51570</v>
      </c>
      <c r="B105" s="2" t="s">
        <v>104</v>
      </c>
      <c r="C105" s="22" t="s">
        <v>151</v>
      </c>
      <c r="D105" s="15">
        <v>4</v>
      </c>
      <c r="E105" s="36">
        <v>14080</v>
      </c>
      <c r="F105" s="36">
        <v>8771.84</v>
      </c>
      <c r="G105" s="37">
        <f t="shared" si="4"/>
        <v>0.623</v>
      </c>
      <c r="H105" s="36">
        <v>13985</v>
      </c>
      <c r="I105" s="36">
        <v>8545</v>
      </c>
      <c r="J105" s="37">
        <f t="shared" si="5"/>
        <v>0.61101179835538078</v>
      </c>
    </row>
    <row r="106" spans="1:10" x14ac:dyDescent="0.25">
      <c r="A106" s="2">
        <v>51580</v>
      </c>
      <c r="B106" s="2" t="s">
        <v>105</v>
      </c>
      <c r="C106" s="12" t="s">
        <v>143</v>
      </c>
      <c r="D106" s="11">
        <v>2</v>
      </c>
      <c r="E106" s="36">
        <v>4859</v>
      </c>
      <c r="F106" s="36">
        <v>2696.7450000000003</v>
      </c>
      <c r="G106" s="37">
        <f t="shared" si="4"/>
        <v>0.55500000000000005</v>
      </c>
      <c r="H106" s="36">
        <v>4644</v>
      </c>
      <c r="I106" s="36">
        <v>2429</v>
      </c>
      <c r="J106" s="37">
        <f t="shared" si="5"/>
        <v>0.52304048234280798</v>
      </c>
    </row>
    <row r="107" spans="1:10" x14ac:dyDescent="0.25">
      <c r="A107" s="2">
        <v>51590</v>
      </c>
      <c r="B107" s="2" t="s">
        <v>106</v>
      </c>
      <c r="C107" s="19" t="s">
        <v>139</v>
      </c>
      <c r="D107" s="17">
        <v>3</v>
      </c>
      <c r="E107" s="36">
        <v>35594</v>
      </c>
      <c r="F107" s="36">
        <v>20466.55</v>
      </c>
      <c r="G107" s="37">
        <f t="shared" si="4"/>
        <v>0.57499999999999996</v>
      </c>
      <c r="H107" s="36">
        <v>34149</v>
      </c>
      <c r="I107" s="36">
        <v>19132</v>
      </c>
      <c r="J107" s="37">
        <f t="shared" si="5"/>
        <v>0.56025066619813169</v>
      </c>
    </row>
    <row r="108" spans="1:10" x14ac:dyDescent="0.25">
      <c r="A108" s="2">
        <v>51595</v>
      </c>
      <c r="B108" s="2" t="s">
        <v>107</v>
      </c>
      <c r="C108" s="10" t="s">
        <v>148</v>
      </c>
      <c r="D108" s="15">
        <v>4</v>
      </c>
      <c r="E108" s="36">
        <v>4544</v>
      </c>
      <c r="F108" s="36">
        <v>2608.2559999999999</v>
      </c>
      <c r="G108" s="37">
        <f t="shared" si="4"/>
        <v>0.57399999999999995</v>
      </c>
      <c r="H108" s="36">
        <v>4504</v>
      </c>
      <c r="I108" s="36">
        <v>2564</v>
      </c>
      <c r="J108" s="37">
        <f t="shared" si="5"/>
        <v>0.56927175843694489</v>
      </c>
    </row>
    <row r="109" spans="1:10" x14ac:dyDescent="0.25">
      <c r="A109" s="2">
        <v>51600</v>
      </c>
      <c r="B109" s="2" t="s">
        <v>108</v>
      </c>
      <c r="C109" s="20" t="s">
        <v>156</v>
      </c>
      <c r="D109" s="23">
        <v>7</v>
      </c>
      <c r="E109" s="36">
        <v>18140</v>
      </c>
      <c r="F109" s="36">
        <v>12353.34</v>
      </c>
      <c r="G109" s="37">
        <f t="shared" si="4"/>
        <v>0.68100000000000005</v>
      </c>
      <c r="H109" s="36">
        <v>19133</v>
      </c>
      <c r="I109" s="36">
        <v>13503</v>
      </c>
      <c r="J109" s="37">
        <f t="shared" si="5"/>
        <v>0.70574400250875446</v>
      </c>
    </row>
    <row r="110" spans="1:10" x14ac:dyDescent="0.25">
      <c r="A110" s="2">
        <v>51610</v>
      </c>
      <c r="B110" s="2" t="s">
        <v>109</v>
      </c>
      <c r="C110" s="20" t="s">
        <v>156</v>
      </c>
      <c r="D110" s="23">
        <v>7</v>
      </c>
      <c r="E110" s="36">
        <v>8967</v>
      </c>
      <c r="F110" s="36">
        <v>6644.5469999999996</v>
      </c>
      <c r="G110" s="37">
        <f t="shared" si="4"/>
        <v>0.74099999999999999</v>
      </c>
      <c r="H110" s="36">
        <v>10210</v>
      </c>
      <c r="I110" s="36">
        <v>7759</v>
      </c>
      <c r="J110" s="37">
        <f t="shared" si="5"/>
        <v>0.7599412340842312</v>
      </c>
    </row>
    <row r="111" spans="1:10" x14ac:dyDescent="0.25">
      <c r="A111" s="2">
        <v>51620</v>
      </c>
      <c r="B111" s="2" t="s">
        <v>110</v>
      </c>
      <c r="C111" s="4" t="s">
        <v>149</v>
      </c>
      <c r="D111" s="24">
        <v>5</v>
      </c>
      <c r="E111" s="36">
        <v>6780</v>
      </c>
      <c r="F111" s="36">
        <v>3647.6400000000003</v>
      </c>
      <c r="G111" s="37">
        <f t="shared" si="4"/>
        <v>0.53800000000000003</v>
      </c>
      <c r="H111" s="36">
        <v>6619</v>
      </c>
      <c r="I111" s="36">
        <v>3985</v>
      </c>
      <c r="J111" s="37">
        <f t="shared" si="5"/>
        <v>0.60205469104094278</v>
      </c>
    </row>
    <row r="112" spans="1:10" x14ac:dyDescent="0.25">
      <c r="A112" s="2">
        <v>51630</v>
      </c>
      <c r="B112" s="2" t="s">
        <v>111</v>
      </c>
      <c r="C112" s="11" t="s">
        <v>147</v>
      </c>
      <c r="D112" s="21">
        <v>6</v>
      </c>
      <c r="E112" s="36">
        <v>19261</v>
      </c>
      <c r="F112" s="36">
        <v>11980.342000000001</v>
      </c>
      <c r="G112" s="37">
        <f t="shared" si="4"/>
        <v>0.622</v>
      </c>
      <c r="H112" s="36">
        <v>22148</v>
      </c>
      <c r="I112" s="36">
        <v>14830</v>
      </c>
      <c r="J112" s="37">
        <f t="shared" si="5"/>
        <v>0.66958641863825175</v>
      </c>
    </row>
    <row r="113" spans="1:10" x14ac:dyDescent="0.25">
      <c r="A113" s="51">
        <v>51640</v>
      </c>
      <c r="B113" s="51" t="s">
        <v>112</v>
      </c>
      <c r="C113" s="52" t="s">
        <v>146</v>
      </c>
      <c r="D113" s="53">
        <v>1</v>
      </c>
      <c r="E113" s="44">
        <v>5888</v>
      </c>
      <c r="F113" s="44">
        <v>3120.6400000000003</v>
      </c>
      <c r="G113" s="54">
        <f t="shared" si="4"/>
        <v>0.53</v>
      </c>
      <c r="H113" s="44">
        <v>5599</v>
      </c>
      <c r="I113" s="44">
        <v>3036</v>
      </c>
      <c r="J113" s="54">
        <f t="shared" si="5"/>
        <v>0.54223968565815328</v>
      </c>
    </row>
    <row r="114" spans="1:10" x14ac:dyDescent="0.25">
      <c r="A114" s="2">
        <v>51650</v>
      </c>
      <c r="B114" s="2" t="s">
        <v>113</v>
      </c>
      <c r="C114" s="4" t="s">
        <v>149</v>
      </c>
      <c r="D114" s="24">
        <v>5</v>
      </c>
      <c r="E114" s="36">
        <v>110716</v>
      </c>
      <c r="F114" s="36">
        <v>73515.423999999999</v>
      </c>
      <c r="G114" s="37">
        <f t="shared" si="4"/>
        <v>0.66400000000000003</v>
      </c>
      <c r="H114" s="36">
        <v>110179</v>
      </c>
      <c r="I114" s="36">
        <v>72014</v>
      </c>
      <c r="J114" s="37">
        <f t="shared" si="5"/>
        <v>0.65360912696611873</v>
      </c>
    </row>
    <row r="115" spans="1:10" x14ac:dyDescent="0.25">
      <c r="A115" s="2">
        <v>51660</v>
      </c>
      <c r="B115" s="2" t="s">
        <v>114</v>
      </c>
      <c r="C115" s="18" t="s">
        <v>150</v>
      </c>
      <c r="D115" s="9">
        <v>8</v>
      </c>
      <c r="E115" s="36">
        <v>41155</v>
      </c>
      <c r="F115" s="36">
        <v>21400.600000000002</v>
      </c>
      <c r="G115" s="37">
        <f t="shared" si="4"/>
        <v>0.52</v>
      </c>
      <c r="H115" s="36">
        <v>44000</v>
      </c>
      <c r="I115" s="36">
        <v>25724</v>
      </c>
      <c r="J115" s="37">
        <f t="shared" si="5"/>
        <v>0.58463636363636362</v>
      </c>
    </row>
    <row r="116" spans="1:10" x14ac:dyDescent="0.25">
      <c r="A116" s="2">
        <v>51670</v>
      </c>
      <c r="B116" s="2" t="s">
        <v>115</v>
      </c>
      <c r="C116" s="22" t="s">
        <v>151</v>
      </c>
      <c r="D116" s="15">
        <v>4</v>
      </c>
      <c r="E116" s="36">
        <v>17420</v>
      </c>
      <c r="F116" s="36">
        <v>10504.26</v>
      </c>
      <c r="G116" s="37">
        <f t="shared" si="4"/>
        <v>0.60299999999999998</v>
      </c>
      <c r="H116" s="36">
        <v>17258</v>
      </c>
      <c r="I116" s="36">
        <v>10457</v>
      </c>
      <c r="J116" s="37">
        <f t="shared" si="5"/>
        <v>0.60592189129678986</v>
      </c>
    </row>
    <row r="117" spans="1:10" x14ac:dyDescent="0.25">
      <c r="A117" s="2">
        <v>51678</v>
      </c>
      <c r="B117" s="2" t="s">
        <v>116</v>
      </c>
      <c r="C117" s="18" t="s">
        <v>150</v>
      </c>
      <c r="D117" s="9">
        <v>8</v>
      </c>
      <c r="E117" s="36">
        <v>6234</v>
      </c>
      <c r="F117" s="36">
        <v>2107.0920000000001</v>
      </c>
      <c r="G117" s="37">
        <f t="shared" si="4"/>
        <v>0.33800000000000002</v>
      </c>
      <c r="H117" s="36">
        <v>6455</v>
      </c>
      <c r="I117" s="36">
        <v>2293</v>
      </c>
      <c r="J117" s="37">
        <f t="shared" si="5"/>
        <v>0.3552285050348567</v>
      </c>
    </row>
    <row r="118" spans="1:10" x14ac:dyDescent="0.25">
      <c r="A118" s="2">
        <v>51680</v>
      </c>
      <c r="B118" s="2" t="s">
        <v>117</v>
      </c>
      <c r="C118" s="14" t="s">
        <v>155</v>
      </c>
      <c r="D118" s="11">
        <v>2</v>
      </c>
      <c r="E118" s="36">
        <v>60929</v>
      </c>
      <c r="F118" s="36">
        <v>36374.612999999998</v>
      </c>
      <c r="G118" s="37">
        <f t="shared" si="4"/>
        <v>0.59699999999999998</v>
      </c>
      <c r="H118" s="36">
        <v>64751</v>
      </c>
      <c r="I118" s="36">
        <v>37492</v>
      </c>
      <c r="J118" s="37">
        <f t="shared" si="5"/>
        <v>0.57901808466278515</v>
      </c>
    </row>
    <row r="119" spans="1:10" x14ac:dyDescent="0.25">
      <c r="A119" s="2">
        <v>51683</v>
      </c>
      <c r="B119" s="2" t="s">
        <v>118</v>
      </c>
      <c r="C119" s="20" t="s">
        <v>156</v>
      </c>
      <c r="D119" s="23">
        <v>7</v>
      </c>
      <c r="E119" s="36">
        <v>26951</v>
      </c>
      <c r="F119" s="36">
        <v>20401.906999999999</v>
      </c>
      <c r="G119" s="37">
        <f t="shared" si="4"/>
        <v>0.75700000000000001</v>
      </c>
      <c r="H119" s="36">
        <v>30857</v>
      </c>
      <c r="I119" s="36">
        <v>23343</v>
      </c>
      <c r="J119" s="37">
        <f t="shared" si="5"/>
        <v>0.75648961337783971</v>
      </c>
    </row>
    <row r="120" spans="1:10" x14ac:dyDescent="0.25">
      <c r="A120" s="2">
        <v>51685</v>
      </c>
      <c r="B120" s="2" t="s">
        <v>119</v>
      </c>
      <c r="C120" s="20" t="s">
        <v>156</v>
      </c>
      <c r="D120" s="23">
        <v>7</v>
      </c>
      <c r="E120" s="36">
        <v>9634</v>
      </c>
      <c r="F120" s="36">
        <v>7447.0820000000003</v>
      </c>
      <c r="G120" s="37">
        <f t="shared" si="4"/>
        <v>0.77300000000000002</v>
      </c>
      <c r="H120" s="36">
        <v>11756</v>
      </c>
      <c r="I120" s="36">
        <v>8442</v>
      </c>
      <c r="J120" s="37">
        <f t="shared" si="5"/>
        <v>0.71810139503232395</v>
      </c>
    </row>
    <row r="121" spans="1:10" x14ac:dyDescent="0.25">
      <c r="A121" s="2">
        <v>51690</v>
      </c>
      <c r="B121" s="2" t="s">
        <v>120</v>
      </c>
      <c r="C121" s="20" t="s">
        <v>156</v>
      </c>
      <c r="D121" s="17">
        <v>3</v>
      </c>
      <c r="E121" s="36">
        <v>11346</v>
      </c>
      <c r="F121" s="36">
        <v>6365.1060000000007</v>
      </c>
      <c r="G121" s="37">
        <f t="shared" si="4"/>
        <v>0.56100000000000005</v>
      </c>
      <c r="H121" s="36">
        <v>10924</v>
      </c>
      <c r="I121" s="36">
        <v>5837</v>
      </c>
      <c r="J121" s="37">
        <f t="shared" si="5"/>
        <v>0.53432808495056761</v>
      </c>
    </row>
    <row r="122" spans="1:10" x14ac:dyDescent="0.25">
      <c r="A122" s="2">
        <v>51700</v>
      </c>
      <c r="B122" s="2" t="s">
        <v>121</v>
      </c>
      <c r="C122" s="4" t="s">
        <v>149</v>
      </c>
      <c r="D122" s="24">
        <v>5</v>
      </c>
      <c r="E122" s="36">
        <v>141960</v>
      </c>
      <c r="F122" s="36">
        <v>100365.72</v>
      </c>
      <c r="G122" s="37">
        <f t="shared" si="4"/>
        <v>0.70699999999999996</v>
      </c>
      <c r="H122" s="36">
        <v>142663</v>
      </c>
      <c r="I122" s="36">
        <v>98470</v>
      </c>
      <c r="J122" s="37">
        <f t="shared" si="5"/>
        <v>0.69022801987901561</v>
      </c>
    </row>
    <row r="123" spans="1:10" x14ac:dyDescent="0.25">
      <c r="A123" s="2">
        <v>51710</v>
      </c>
      <c r="B123" s="2" t="s">
        <v>122</v>
      </c>
      <c r="C123" s="4" t="s">
        <v>149</v>
      </c>
      <c r="D123" s="24">
        <v>5</v>
      </c>
      <c r="E123" s="36">
        <v>194666</v>
      </c>
      <c r="F123" s="36">
        <v>134514.20599999998</v>
      </c>
      <c r="G123" s="37">
        <f t="shared" si="4"/>
        <v>0.69099999999999984</v>
      </c>
      <c r="H123" s="36">
        <v>200147</v>
      </c>
      <c r="I123" s="36">
        <v>137506</v>
      </c>
      <c r="J123" s="37">
        <f t="shared" si="5"/>
        <v>0.68702503659810044</v>
      </c>
    </row>
    <row r="124" spans="1:10" x14ac:dyDescent="0.25">
      <c r="A124" s="51">
        <v>51720</v>
      </c>
      <c r="B124" s="51" t="s">
        <v>123</v>
      </c>
      <c r="C124" s="55" t="s">
        <v>152</v>
      </c>
      <c r="D124" s="53">
        <v>1</v>
      </c>
      <c r="E124" s="44">
        <v>3175</v>
      </c>
      <c r="F124" s="44">
        <v>1924.05</v>
      </c>
      <c r="G124" s="54">
        <f t="shared" si="4"/>
        <v>0.60599999999999998</v>
      </c>
      <c r="H124" s="44">
        <v>3284</v>
      </c>
      <c r="I124" s="44">
        <v>2037</v>
      </c>
      <c r="J124" s="54">
        <f t="shared" si="5"/>
        <v>0.62028014616321558</v>
      </c>
    </row>
    <row r="125" spans="1:10" x14ac:dyDescent="0.25">
      <c r="A125" s="2">
        <v>51730</v>
      </c>
      <c r="B125" s="2" t="s">
        <v>124</v>
      </c>
      <c r="C125" s="22" t="s">
        <v>151</v>
      </c>
      <c r="D125" s="15">
        <v>4</v>
      </c>
      <c r="E125" s="36">
        <v>26182</v>
      </c>
      <c r="F125" s="36">
        <v>15525.925999999999</v>
      </c>
      <c r="G125" s="37">
        <f t="shared" si="4"/>
        <v>0.59299999999999997</v>
      </c>
      <c r="H125" s="36">
        <v>26143</v>
      </c>
      <c r="I125" s="36">
        <v>15118</v>
      </c>
      <c r="J125" s="37">
        <f t="shared" si="5"/>
        <v>0.57828099300003821</v>
      </c>
    </row>
    <row r="126" spans="1:10" x14ac:dyDescent="0.25">
      <c r="A126" s="2">
        <v>51735</v>
      </c>
      <c r="B126" s="2" t="s">
        <v>125</v>
      </c>
      <c r="C126" s="4" t="s">
        <v>149</v>
      </c>
      <c r="D126" s="24">
        <v>5</v>
      </c>
      <c r="E126" s="36">
        <v>9472</v>
      </c>
      <c r="F126" s="36">
        <v>6336.768</v>
      </c>
      <c r="G126" s="37">
        <f t="shared" si="4"/>
        <v>0.66900000000000004</v>
      </c>
      <c r="H126" s="36">
        <v>9777</v>
      </c>
      <c r="I126" s="36">
        <v>6298</v>
      </c>
      <c r="J126" s="37">
        <f t="shared" si="5"/>
        <v>0.64416487675155976</v>
      </c>
    </row>
    <row r="127" spans="1:10" x14ac:dyDescent="0.25">
      <c r="A127" s="2">
        <v>51740</v>
      </c>
      <c r="B127" s="2" t="s">
        <v>126</v>
      </c>
      <c r="C127" s="4" t="s">
        <v>149</v>
      </c>
      <c r="D127" s="24">
        <v>5</v>
      </c>
      <c r="E127" s="36">
        <v>76053</v>
      </c>
      <c r="F127" s="36">
        <v>49662.609000000004</v>
      </c>
      <c r="G127" s="37">
        <f t="shared" si="4"/>
        <v>0.65300000000000002</v>
      </c>
      <c r="H127" s="36">
        <v>75770</v>
      </c>
      <c r="I127" s="36">
        <v>48754</v>
      </c>
      <c r="J127" s="37">
        <f t="shared" si="5"/>
        <v>0.64344727464695795</v>
      </c>
    </row>
    <row r="128" spans="1:10" x14ac:dyDescent="0.25">
      <c r="A128" s="2">
        <v>51750</v>
      </c>
      <c r="B128" s="2" t="s">
        <v>127</v>
      </c>
      <c r="C128" s="17" t="s">
        <v>154</v>
      </c>
      <c r="D128" s="11">
        <v>2</v>
      </c>
      <c r="E128" s="36">
        <v>14481</v>
      </c>
      <c r="F128" s="36">
        <v>7660.4490000000005</v>
      </c>
      <c r="G128" s="37">
        <f t="shared" si="4"/>
        <v>0.52900000000000003</v>
      </c>
      <c r="H128" s="36">
        <v>15182</v>
      </c>
      <c r="I128" s="36">
        <v>7564</v>
      </c>
      <c r="J128" s="37">
        <f t="shared" si="5"/>
        <v>0.49822157818469243</v>
      </c>
    </row>
    <row r="129" spans="1:10" x14ac:dyDescent="0.25">
      <c r="A129" s="2">
        <v>51760</v>
      </c>
      <c r="B129" s="2" t="s">
        <v>128</v>
      </c>
      <c r="C129" s="5" t="s">
        <v>140</v>
      </c>
      <c r="D129" s="15">
        <v>4</v>
      </c>
      <c r="E129" s="36">
        <v>166384</v>
      </c>
      <c r="F129" s="36">
        <v>108482.368</v>
      </c>
      <c r="G129" s="37">
        <f t="shared" si="4"/>
        <v>0.65200000000000002</v>
      </c>
      <c r="H129" s="36">
        <v>177809</v>
      </c>
      <c r="I129" s="36">
        <v>116459</v>
      </c>
      <c r="J129" s="37">
        <f t="shared" si="5"/>
        <v>0.65496684644759262</v>
      </c>
    </row>
    <row r="130" spans="1:10" x14ac:dyDescent="0.25">
      <c r="A130" s="2">
        <v>51770</v>
      </c>
      <c r="B130" s="2" t="s">
        <v>129</v>
      </c>
      <c r="C130" s="12" t="s">
        <v>143</v>
      </c>
      <c r="D130" s="11">
        <v>2</v>
      </c>
      <c r="E130" s="36">
        <v>77157</v>
      </c>
      <c r="F130" s="36">
        <v>48686.067000000003</v>
      </c>
      <c r="G130" s="37">
        <f t="shared" si="4"/>
        <v>0.63100000000000001</v>
      </c>
      <c r="H130" s="36">
        <v>79184</v>
      </c>
      <c r="I130" s="36">
        <v>50624</v>
      </c>
      <c r="J130" s="37">
        <f t="shared" si="5"/>
        <v>0.6393210749646393</v>
      </c>
    </row>
    <row r="131" spans="1:10" x14ac:dyDescent="0.25">
      <c r="A131" s="2">
        <v>51775</v>
      </c>
      <c r="B131" s="2" t="s">
        <v>130</v>
      </c>
      <c r="C131" s="12" t="s">
        <v>143</v>
      </c>
      <c r="D131" s="11">
        <v>2</v>
      </c>
      <c r="E131" s="36">
        <v>20458</v>
      </c>
      <c r="F131" s="36">
        <v>12643.044</v>
      </c>
      <c r="G131" s="37">
        <f t="shared" ref="G131:G139" si="6">F131/E131</f>
        <v>0.61799999999999999</v>
      </c>
      <c r="H131" s="36">
        <v>20948</v>
      </c>
      <c r="I131" s="36">
        <v>13181</v>
      </c>
      <c r="J131" s="37">
        <f t="shared" si="5"/>
        <v>0.62922474699255304</v>
      </c>
    </row>
    <row r="132" spans="1:10" x14ac:dyDescent="0.25">
      <c r="A132" s="2">
        <v>51790</v>
      </c>
      <c r="B132" s="2" t="s">
        <v>131</v>
      </c>
      <c r="C132" s="18" t="s">
        <v>150</v>
      </c>
      <c r="D132" s="9">
        <v>8</v>
      </c>
      <c r="E132" s="36">
        <v>19837</v>
      </c>
      <c r="F132" s="36">
        <v>11981.547999999999</v>
      </c>
      <c r="G132" s="37">
        <f t="shared" si="6"/>
        <v>0.60399999999999998</v>
      </c>
      <c r="H132" s="36">
        <v>20189</v>
      </c>
      <c r="I132" s="36">
        <v>11997</v>
      </c>
      <c r="J132" s="37">
        <f t="shared" si="5"/>
        <v>0.59423448412501856</v>
      </c>
    </row>
    <row r="133" spans="1:10" x14ac:dyDescent="0.25">
      <c r="A133" s="2">
        <v>51800</v>
      </c>
      <c r="B133" s="2" t="s">
        <v>132</v>
      </c>
      <c r="C133" s="4" t="s">
        <v>149</v>
      </c>
      <c r="D133" s="24">
        <v>5</v>
      </c>
      <c r="E133" s="36">
        <v>62800</v>
      </c>
      <c r="F133" s="36">
        <v>42390</v>
      </c>
      <c r="G133" s="37">
        <f t="shared" si="6"/>
        <v>0.67500000000000004</v>
      </c>
      <c r="H133" s="36">
        <v>66759</v>
      </c>
      <c r="I133" s="36">
        <v>44666</v>
      </c>
      <c r="J133" s="37">
        <f t="shared" ref="J133:J139" si="7">I133/H133</f>
        <v>0.66906334726403927</v>
      </c>
    </row>
    <row r="134" spans="1:10" x14ac:dyDescent="0.25">
      <c r="A134" s="2">
        <v>51810</v>
      </c>
      <c r="B134" s="2" t="s">
        <v>133</v>
      </c>
      <c r="C134" s="4" t="s">
        <v>149</v>
      </c>
      <c r="D134" s="24">
        <v>5</v>
      </c>
      <c r="E134" s="36">
        <v>341644</v>
      </c>
      <c r="F134" s="36">
        <v>248033.54399999999</v>
      </c>
      <c r="G134" s="37">
        <f t="shared" si="6"/>
        <v>0.72599999999999998</v>
      </c>
      <c r="H134" s="36">
        <v>356105</v>
      </c>
      <c r="I134" s="36">
        <v>251429</v>
      </c>
      <c r="J134" s="37">
        <f t="shared" si="7"/>
        <v>0.70605298998890775</v>
      </c>
    </row>
    <row r="135" spans="1:10" x14ac:dyDescent="0.25">
      <c r="A135" s="2">
        <v>51820</v>
      </c>
      <c r="B135" s="2" t="s">
        <v>134</v>
      </c>
      <c r="C135" s="18" t="s">
        <v>150</v>
      </c>
      <c r="D135" s="9">
        <v>8</v>
      </c>
      <c r="E135" s="36">
        <v>16584</v>
      </c>
      <c r="F135" s="36">
        <v>10000.152</v>
      </c>
      <c r="G135" s="37">
        <f t="shared" si="6"/>
        <v>0.60299999999999998</v>
      </c>
      <c r="H135" s="36">
        <v>16677</v>
      </c>
      <c r="I135" s="36">
        <v>10177</v>
      </c>
      <c r="J135" s="37">
        <f t="shared" si="7"/>
        <v>0.61024165017689036</v>
      </c>
    </row>
    <row r="136" spans="1:10" x14ac:dyDescent="0.25">
      <c r="A136" s="2">
        <v>51830</v>
      </c>
      <c r="B136" s="2" t="s">
        <v>135</v>
      </c>
      <c r="C136" s="13" t="s">
        <v>141</v>
      </c>
      <c r="D136" s="24">
        <v>5</v>
      </c>
      <c r="E136" s="36">
        <v>12166</v>
      </c>
      <c r="F136" s="36">
        <v>6180.3280000000004</v>
      </c>
      <c r="G136" s="37">
        <f t="shared" si="6"/>
        <v>0.50800000000000001</v>
      </c>
      <c r="H136" s="36">
        <v>13378</v>
      </c>
      <c r="I136" s="36">
        <v>6573</v>
      </c>
      <c r="J136" s="37">
        <f t="shared" si="7"/>
        <v>0.49132904769023772</v>
      </c>
    </row>
    <row r="137" spans="1:10" x14ac:dyDescent="0.25">
      <c r="A137" s="2">
        <v>51840</v>
      </c>
      <c r="B137" s="2" t="s">
        <v>136</v>
      </c>
      <c r="C137" s="20" t="s">
        <v>156</v>
      </c>
      <c r="D137" s="9">
        <v>8</v>
      </c>
      <c r="E137" s="36">
        <v>20945</v>
      </c>
      <c r="F137" s="36">
        <v>14640.554999999998</v>
      </c>
      <c r="G137" s="37">
        <f t="shared" si="6"/>
        <v>0.69899999999999995</v>
      </c>
      <c r="H137" s="36">
        <v>21679</v>
      </c>
      <c r="I137" s="36">
        <v>13729</v>
      </c>
      <c r="J137" s="37">
        <f t="shared" si="7"/>
        <v>0.63328566815812537</v>
      </c>
    </row>
    <row r="139" spans="1:10" x14ac:dyDescent="0.25">
      <c r="E139" s="28">
        <f>SUBTOTAL(9,E4:E137)</f>
        <v>6453753</v>
      </c>
      <c r="F139" s="28">
        <f>SUBTOTAL(9,F4:F137)</f>
        <v>4355771.6739999996</v>
      </c>
      <c r="G139" s="37">
        <f t="shared" si="6"/>
        <v>0.67492072814066473</v>
      </c>
      <c r="H139" s="28">
        <f>SUBTOTAL(9,H4:H137)</f>
        <v>6855872</v>
      </c>
      <c r="I139" s="28">
        <f>SUBTOTAL(9,I4:I137)</f>
        <v>4554848</v>
      </c>
      <c r="J139" s="37">
        <f t="shared" si="7"/>
        <v>0.66437179690635995</v>
      </c>
    </row>
    <row r="140" spans="1:10" x14ac:dyDescent="0.25">
      <c r="E140" s="35"/>
      <c r="F140" s="35"/>
      <c r="G140" s="35"/>
    </row>
  </sheetData>
  <autoFilter ref="A1:J137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B2:G273"/>
  <sheetViews>
    <sheetView tabSelected="1" workbookViewId="0">
      <selection activeCell="D10" sqref="D10"/>
    </sheetView>
  </sheetViews>
  <sheetFormatPr defaultRowHeight="15" x14ac:dyDescent="0.25"/>
  <cols>
    <col min="2" max="2" width="42.5703125" customWidth="1"/>
    <col min="3" max="3" width="21.5703125" bestFit="1" customWidth="1"/>
    <col min="4" max="4" width="21.42578125" customWidth="1"/>
  </cols>
  <sheetData>
    <row r="2" spans="2:7" ht="15.75" thickBot="1" x14ac:dyDescent="0.3">
      <c r="B2" s="60" t="s">
        <v>168</v>
      </c>
      <c r="C2" s="61"/>
      <c r="D2" s="61"/>
    </row>
    <row r="3" spans="2:7" x14ac:dyDescent="0.25">
      <c r="B3" s="71"/>
      <c r="C3" s="72" t="s">
        <v>160</v>
      </c>
      <c r="D3" s="73" t="s">
        <v>162</v>
      </c>
    </row>
    <row r="4" spans="2:7" x14ac:dyDescent="0.25">
      <c r="B4" s="62" t="s">
        <v>20</v>
      </c>
      <c r="C4" s="42">
        <v>0.65</v>
      </c>
      <c r="D4" s="63">
        <v>0.63654348684251139</v>
      </c>
      <c r="G4" s="56"/>
    </row>
    <row r="5" spans="2:7" x14ac:dyDescent="0.25">
      <c r="B5" s="62" t="s">
        <v>21</v>
      </c>
      <c r="C5" s="42">
        <v>0.67400000000000004</v>
      </c>
      <c r="D5" s="63">
        <v>0.66325430871186286</v>
      </c>
      <c r="G5" s="56"/>
    </row>
    <row r="6" spans="2:7" x14ac:dyDescent="0.25">
      <c r="B6" s="79" t="s">
        <v>153</v>
      </c>
      <c r="C6" s="43">
        <v>0.63696313722154774</v>
      </c>
      <c r="D6" s="65">
        <v>0.61553171726737943</v>
      </c>
      <c r="G6" s="56"/>
    </row>
    <row r="7" spans="2:7" x14ac:dyDescent="0.25">
      <c r="B7" s="74" t="s">
        <v>23</v>
      </c>
      <c r="C7" s="57">
        <v>0.64500000000000002</v>
      </c>
      <c r="D7" s="67">
        <v>0.60249047863513172</v>
      </c>
      <c r="G7" s="56"/>
    </row>
    <row r="8" spans="2:7" x14ac:dyDescent="0.25">
      <c r="B8" s="74" t="s">
        <v>42</v>
      </c>
      <c r="C8" s="57">
        <v>0.67100000000000004</v>
      </c>
      <c r="D8" s="67">
        <v>0.63891187698550411</v>
      </c>
      <c r="G8" s="56"/>
    </row>
    <row r="9" spans="2:7" x14ac:dyDescent="0.25">
      <c r="B9" s="74" t="s">
        <v>49</v>
      </c>
      <c r="C9" s="57">
        <v>0.624</v>
      </c>
      <c r="D9" s="67">
        <v>0.60709192889057895</v>
      </c>
      <c r="G9" s="56"/>
    </row>
    <row r="10" spans="2:7" x14ac:dyDescent="0.25">
      <c r="B10" s="74" t="s">
        <v>13</v>
      </c>
      <c r="C10" s="57">
        <v>0.68700000000000006</v>
      </c>
      <c r="D10" s="67">
        <v>0.65111589136864745</v>
      </c>
      <c r="G10" s="56"/>
    </row>
    <row r="11" spans="2:7" x14ac:dyDescent="0.25">
      <c r="B11" s="74" t="s">
        <v>67</v>
      </c>
      <c r="C11" s="57">
        <v>0.64499999999999991</v>
      </c>
      <c r="D11" s="67">
        <v>0.6343524462336344</v>
      </c>
      <c r="G11" s="56"/>
    </row>
    <row r="12" spans="2:7" x14ac:dyDescent="0.25">
      <c r="B12" s="74" t="s">
        <v>10</v>
      </c>
      <c r="C12" s="57">
        <v>0.65700000000000003</v>
      </c>
      <c r="D12" s="67">
        <v>0.59818335050098326</v>
      </c>
      <c r="G12" s="56"/>
    </row>
    <row r="13" spans="2:7" x14ac:dyDescent="0.25">
      <c r="B13" s="74" t="s">
        <v>71</v>
      </c>
      <c r="C13" s="57">
        <v>0.60399999999999998</v>
      </c>
      <c r="D13" s="67">
        <v>0.57662928652689749</v>
      </c>
      <c r="G13" s="56"/>
    </row>
    <row r="14" spans="2:7" x14ac:dyDescent="0.25">
      <c r="B14" s="74" t="s">
        <v>6</v>
      </c>
      <c r="C14" s="57">
        <v>0.60199999999999998</v>
      </c>
      <c r="D14" s="67">
        <v>0.586989247311828</v>
      </c>
      <c r="G14" s="56"/>
    </row>
    <row r="15" spans="2:7" ht="15.75" thickBot="1" x14ac:dyDescent="0.3">
      <c r="B15" s="75" t="s">
        <v>102</v>
      </c>
      <c r="C15" s="69">
        <v>0.6</v>
      </c>
      <c r="D15" s="70">
        <v>0.63623058158942103</v>
      </c>
      <c r="G15" s="56"/>
    </row>
    <row r="16" spans="2:7" x14ac:dyDescent="0.25">
      <c r="B16" s="58" t="s">
        <v>165</v>
      </c>
      <c r="C16" s="41"/>
      <c r="D16" s="41"/>
    </row>
    <row r="18" spans="2:7" ht="15.75" thickBot="1" x14ac:dyDescent="0.3">
      <c r="B18" s="59" t="s">
        <v>169</v>
      </c>
      <c r="C18" s="41"/>
      <c r="D18" s="41"/>
    </row>
    <row r="19" spans="2:7" x14ac:dyDescent="0.25">
      <c r="B19" s="71"/>
      <c r="C19" s="72" t="s">
        <v>160</v>
      </c>
      <c r="D19" s="73" t="s">
        <v>162</v>
      </c>
    </row>
    <row r="20" spans="2:7" x14ac:dyDescent="0.25">
      <c r="B20" s="62" t="s">
        <v>20</v>
      </c>
      <c r="C20" s="42">
        <v>0.65</v>
      </c>
      <c r="D20" s="63">
        <v>0.63654348684251139</v>
      </c>
      <c r="G20" s="56"/>
    </row>
    <row r="21" spans="2:7" x14ac:dyDescent="0.25">
      <c r="B21" s="62" t="s">
        <v>21</v>
      </c>
      <c r="C21" s="42">
        <v>0.67400000000000004</v>
      </c>
      <c r="D21" s="63">
        <v>0.66325430871186286</v>
      </c>
      <c r="G21" s="56"/>
    </row>
    <row r="22" spans="2:7" x14ac:dyDescent="0.25">
      <c r="B22" s="79" t="s">
        <v>147</v>
      </c>
      <c r="C22" s="43">
        <v>0.69934340076389878</v>
      </c>
      <c r="D22" s="65">
        <v>0.68792506526537522</v>
      </c>
      <c r="G22" s="56"/>
    </row>
    <row r="23" spans="2:7" x14ac:dyDescent="0.25">
      <c r="B23" s="66" t="s">
        <v>36</v>
      </c>
      <c r="C23" s="57">
        <v>0.65600000000000003</v>
      </c>
      <c r="D23" s="67">
        <v>0.67814076798084322</v>
      </c>
      <c r="G23" s="56"/>
    </row>
    <row r="24" spans="2:7" x14ac:dyDescent="0.25">
      <c r="B24" s="66" t="s">
        <v>63</v>
      </c>
      <c r="C24" s="57">
        <v>0.71099999999999997</v>
      </c>
      <c r="D24" s="67">
        <v>0.70339027595269388</v>
      </c>
      <c r="G24" s="56"/>
    </row>
    <row r="25" spans="2:7" x14ac:dyDescent="0.25">
      <c r="B25" s="66" t="s">
        <v>91</v>
      </c>
      <c r="C25" s="57">
        <v>0.70199999999999996</v>
      </c>
      <c r="D25" s="67">
        <v>0.68121305524856279</v>
      </c>
      <c r="G25" s="56"/>
    </row>
    <row r="26" spans="2:7" x14ac:dyDescent="0.25">
      <c r="B26" s="66" t="s">
        <v>92</v>
      </c>
      <c r="C26" s="57">
        <v>0.72100000000000009</v>
      </c>
      <c r="D26" s="67">
        <v>0.69751451222661065</v>
      </c>
      <c r="G26" s="56"/>
    </row>
    <row r="27" spans="2:7" ht="15.75" thickBot="1" x14ac:dyDescent="0.3">
      <c r="B27" s="68" t="s">
        <v>111</v>
      </c>
      <c r="C27" s="69">
        <v>0.622</v>
      </c>
      <c r="D27" s="70">
        <v>0.66958641863825175</v>
      </c>
      <c r="G27" s="56"/>
    </row>
    <row r="28" spans="2:7" x14ac:dyDescent="0.25">
      <c r="B28" s="58" t="s">
        <v>165</v>
      </c>
      <c r="C28" s="41"/>
      <c r="D28" s="41"/>
    </row>
    <row r="30" spans="2:7" ht="15.75" thickBot="1" x14ac:dyDescent="0.3">
      <c r="B30" s="59" t="s">
        <v>170</v>
      </c>
      <c r="C30" s="41"/>
      <c r="D30" s="41"/>
    </row>
    <row r="31" spans="2:7" x14ac:dyDescent="0.25">
      <c r="B31" s="71"/>
      <c r="C31" s="72" t="s">
        <v>160</v>
      </c>
      <c r="D31" s="73" t="s">
        <v>162</v>
      </c>
    </row>
    <row r="32" spans="2:7" x14ac:dyDescent="0.25">
      <c r="B32" s="62" t="s">
        <v>20</v>
      </c>
      <c r="C32" s="42">
        <v>0.65</v>
      </c>
      <c r="D32" s="63">
        <v>0.63654348684251139</v>
      </c>
      <c r="G32" s="56"/>
    </row>
    <row r="33" spans="2:7" x14ac:dyDescent="0.25">
      <c r="B33" s="62" t="s">
        <v>21</v>
      </c>
      <c r="C33" s="42">
        <v>0.67400000000000004</v>
      </c>
      <c r="D33" s="63">
        <v>0.66325430871186286</v>
      </c>
      <c r="G33" s="56"/>
    </row>
    <row r="34" spans="2:7" x14ac:dyDescent="0.25">
      <c r="B34" s="79" t="s">
        <v>140</v>
      </c>
      <c r="C34" s="43">
        <v>0.69410931602900272</v>
      </c>
      <c r="D34" s="65">
        <v>0.68590115938329455</v>
      </c>
      <c r="G34" s="56"/>
    </row>
    <row r="35" spans="2:7" x14ac:dyDescent="0.25">
      <c r="B35" s="66" t="s">
        <v>39</v>
      </c>
      <c r="C35" s="57">
        <v>0.70499999999999996</v>
      </c>
      <c r="D35" s="67">
        <v>0.69307477930529826</v>
      </c>
      <c r="G35" s="56"/>
    </row>
    <row r="36" spans="2:7" x14ac:dyDescent="0.25">
      <c r="B36" s="66" t="s">
        <v>56</v>
      </c>
      <c r="C36" s="57">
        <v>0.7</v>
      </c>
      <c r="D36" s="67">
        <v>0.68248378127896203</v>
      </c>
      <c r="G36" s="56"/>
    </row>
    <row r="37" spans="2:7" x14ac:dyDescent="0.25">
      <c r="B37" s="66" t="s">
        <v>57</v>
      </c>
      <c r="C37" s="57">
        <v>0.71099999999999997</v>
      </c>
      <c r="D37" s="67">
        <v>0.70150135621718512</v>
      </c>
      <c r="G37" s="56"/>
    </row>
    <row r="38" spans="2:7" ht="15.75" thickBot="1" x14ac:dyDescent="0.3">
      <c r="B38" s="68" t="s">
        <v>128</v>
      </c>
      <c r="C38" s="69">
        <v>0.65200000000000002</v>
      </c>
      <c r="D38" s="70">
        <v>0.65496684644759262</v>
      </c>
      <c r="G38" s="56"/>
    </row>
    <row r="39" spans="2:7" x14ac:dyDescent="0.25">
      <c r="B39" s="58" t="s">
        <v>165</v>
      </c>
      <c r="C39" s="41"/>
      <c r="D39" s="41"/>
    </row>
    <row r="41" spans="2:7" ht="15.75" thickBot="1" x14ac:dyDescent="0.3">
      <c r="B41" s="59" t="s">
        <v>171</v>
      </c>
      <c r="C41" s="41"/>
      <c r="D41" s="41"/>
    </row>
    <row r="42" spans="2:7" x14ac:dyDescent="0.25">
      <c r="B42" s="71"/>
      <c r="C42" s="72" t="s">
        <v>160</v>
      </c>
      <c r="D42" s="73" t="s">
        <v>162</v>
      </c>
    </row>
    <row r="43" spans="2:7" x14ac:dyDescent="0.25">
      <c r="B43" s="62" t="s">
        <v>20</v>
      </c>
      <c r="C43" s="42">
        <v>0.65</v>
      </c>
      <c r="D43" s="63">
        <v>0.63654348684251139</v>
      </c>
      <c r="G43" s="56"/>
    </row>
    <row r="44" spans="2:7" x14ac:dyDescent="0.25">
      <c r="B44" s="62" t="s">
        <v>21</v>
      </c>
      <c r="C44" s="42">
        <v>0.67400000000000004</v>
      </c>
      <c r="D44" s="63">
        <v>0.66325430871186286</v>
      </c>
      <c r="G44" s="56"/>
    </row>
    <row r="45" spans="2:7" x14ac:dyDescent="0.25">
      <c r="B45" s="79" t="s">
        <v>141</v>
      </c>
      <c r="C45" s="43">
        <v>0.63959182477410093</v>
      </c>
      <c r="D45" s="65">
        <v>0.61225629898309475</v>
      </c>
      <c r="G45" s="56"/>
    </row>
    <row r="46" spans="2:7" x14ac:dyDescent="0.25">
      <c r="B46" s="66" t="s">
        <v>61</v>
      </c>
      <c r="C46" s="57">
        <v>0.61699999999999999</v>
      </c>
      <c r="D46" s="67">
        <v>0.58954656905066127</v>
      </c>
      <c r="G46" s="56"/>
    </row>
    <row r="47" spans="2:7" x14ac:dyDescent="0.25">
      <c r="B47" s="66" t="s">
        <v>98</v>
      </c>
      <c r="C47" s="57">
        <v>0.69499999999999995</v>
      </c>
      <c r="D47" s="67">
        <v>0.66842206051321329</v>
      </c>
      <c r="G47" s="56"/>
    </row>
    <row r="48" spans="2:7" ht="15.75" thickBot="1" x14ac:dyDescent="0.3">
      <c r="B48" s="68" t="s">
        <v>135</v>
      </c>
      <c r="C48" s="69">
        <v>0.50800000000000001</v>
      </c>
      <c r="D48" s="70">
        <v>0.49132904769023772</v>
      </c>
      <c r="G48" s="56"/>
    </row>
    <row r="49" spans="2:7" x14ac:dyDescent="0.25">
      <c r="B49" s="58" t="s">
        <v>165</v>
      </c>
      <c r="C49" s="41"/>
      <c r="D49" s="41"/>
    </row>
    <row r="51" spans="2:7" ht="15.75" thickBot="1" x14ac:dyDescent="0.3">
      <c r="B51" s="60" t="s">
        <v>172</v>
      </c>
      <c r="C51" s="61"/>
      <c r="D51" s="61"/>
    </row>
    <row r="52" spans="2:7" x14ac:dyDescent="0.25">
      <c r="B52" s="71"/>
      <c r="C52" s="72" t="s">
        <v>160</v>
      </c>
      <c r="D52" s="73" t="s">
        <v>162</v>
      </c>
    </row>
    <row r="53" spans="2:7" x14ac:dyDescent="0.25">
      <c r="B53" s="62" t="s">
        <v>20</v>
      </c>
      <c r="C53" s="42">
        <v>0.65</v>
      </c>
      <c r="D53" s="63">
        <v>0.63654348684251139</v>
      </c>
      <c r="G53" s="56"/>
    </row>
    <row r="54" spans="2:7" x14ac:dyDescent="0.25">
      <c r="B54" s="62" t="s">
        <v>21</v>
      </c>
      <c r="C54" s="42">
        <v>0.67400000000000004</v>
      </c>
      <c r="D54" s="63">
        <v>0.66325430871186286</v>
      </c>
      <c r="G54" s="56"/>
    </row>
    <row r="55" spans="2:7" ht="30" x14ac:dyDescent="0.25">
      <c r="B55" s="79" t="s">
        <v>149</v>
      </c>
      <c r="C55" s="43">
        <v>0.69636938698693851</v>
      </c>
      <c r="D55" s="65">
        <v>0.68022752876800519</v>
      </c>
      <c r="G55" s="56"/>
    </row>
    <row r="56" spans="2:7" x14ac:dyDescent="0.25">
      <c r="B56" s="66" t="s">
        <v>60</v>
      </c>
      <c r="C56" s="57">
        <v>0.67400000000000004</v>
      </c>
      <c r="D56" s="67">
        <v>0.65614023004339139</v>
      </c>
      <c r="G56" s="56"/>
    </row>
    <row r="57" spans="2:7" x14ac:dyDescent="0.25">
      <c r="B57" s="66" t="s">
        <v>90</v>
      </c>
      <c r="C57" s="57">
        <v>0.59500000000000008</v>
      </c>
      <c r="D57" s="67">
        <v>0.56302851524090458</v>
      </c>
      <c r="G57" s="56"/>
    </row>
    <row r="58" spans="2:7" x14ac:dyDescent="0.25">
      <c r="B58" s="66" t="s">
        <v>103</v>
      </c>
      <c r="C58" s="57">
        <v>0.70299999999999996</v>
      </c>
      <c r="D58" s="67">
        <v>0.66826433473544389</v>
      </c>
      <c r="G58" s="56"/>
    </row>
    <row r="59" spans="2:7" x14ac:dyDescent="0.25">
      <c r="B59" s="66" t="s">
        <v>110</v>
      </c>
      <c r="C59" s="57">
        <v>0.53800000000000003</v>
      </c>
      <c r="D59" s="67">
        <v>0.60205469104094278</v>
      </c>
      <c r="G59" s="56"/>
    </row>
    <row r="60" spans="2:7" x14ac:dyDescent="0.25">
      <c r="B60" s="66" t="s">
        <v>113</v>
      </c>
      <c r="C60" s="57">
        <v>0.66400000000000003</v>
      </c>
      <c r="D60" s="67">
        <v>0.65360912696611873</v>
      </c>
      <c r="G60" s="56"/>
    </row>
    <row r="61" spans="2:7" x14ac:dyDescent="0.25">
      <c r="B61" s="66" t="s">
        <v>121</v>
      </c>
      <c r="C61" s="57">
        <v>0.70699999999999996</v>
      </c>
      <c r="D61" s="67">
        <v>0.69022801987901561</v>
      </c>
      <c r="G61" s="56"/>
    </row>
    <row r="62" spans="2:7" x14ac:dyDescent="0.25">
      <c r="B62" s="66" t="s">
        <v>122</v>
      </c>
      <c r="C62" s="57">
        <v>0.69099999999999984</v>
      </c>
      <c r="D62" s="67">
        <v>0.68702503659810044</v>
      </c>
      <c r="G62" s="56"/>
    </row>
    <row r="63" spans="2:7" x14ac:dyDescent="0.25">
      <c r="B63" s="66" t="s">
        <v>125</v>
      </c>
      <c r="C63" s="57">
        <v>0.66900000000000004</v>
      </c>
      <c r="D63" s="67">
        <v>0.64416487675155976</v>
      </c>
      <c r="G63" s="56"/>
    </row>
    <row r="64" spans="2:7" x14ac:dyDescent="0.25">
      <c r="B64" s="66" t="s">
        <v>126</v>
      </c>
      <c r="C64" s="57">
        <v>0.65300000000000002</v>
      </c>
      <c r="D64" s="67">
        <v>0.64344727464695795</v>
      </c>
      <c r="G64" s="56"/>
    </row>
    <row r="65" spans="2:7" x14ac:dyDescent="0.25">
      <c r="B65" s="66" t="s">
        <v>132</v>
      </c>
      <c r="C65" s="57">
        <v>0.67500000000000004</v>
      </c>
      <c r="D65" s="67">
        <v>0.66906334726403927</v>
      </c>
      <c r="G65" s="56"/>
    </row>
    <row r="66" spans="2:7" ht="15.75" thickBot="1" x14ac:dyDescent="0.3">
      <c r="B66" s="68" t="s">
        <v>133</v>
      </c>
      <c r="C66" s="69">
        <v>0.72599999999999998</v>
      </c>
      <c r="D66" s="70">
        <v>0.70605298998890775</v>
      </c>
      <c r="G66" s="56"/>
    </row>
    <row r="67" spans="2:7" x14ac:dyDescent="0.25">
      <c r="B67" s="58" t="s">
        <v>165</v>
      </c>
      <c r="C67" s="41"/>
      <c r="D67" s="41"/>
    </row>
    <row r="69" spans="2:7" ht="15.75" thickBot="1" x14ac:dyDescent="0.3">
      <c r="B69" s="60" t="s">
        <v>173</v>
      </c>
      <c r="C69" s="61"/>
      <c r="D69" s="61"/>
    </row>
    <row r="70" spans="2:7" x14ac:dyDescent="0.25">
      <c r="B70" s="71"/>
      <c r="C70" s="72" t="s">
        <v>160</v>
      </c>
      <c r="D70" s="73" t="s">
        <v>162</v>
      </c>
    </row>
    <row r="71" spans="2:7" x14ac:dyDescent="0.25">
      <c r="B71" s="62" t="s">
        <v>20</v>
      </c>
      <c r="C71" s="42">
        <v>0.65</v>
      </c>
      <c r="D71" s="63">
        <v>0.63654348684251139</v>
      </c>
      <c r="G71" s="56"/>
    </row>
    <row r="72" spans="2:7" x14ac:dyDescent="0.25">
      <c r="B72" s="62" t="s">
        <v>21</v>
      </c>
      <c r="C72" s="42">
        <v>0.67400000000000004</v>
      </c>
      <c r="D72" s="63">
        <v>0.66325430871186286</v>
      </c>
      <c r="G72" s="56"/>
    </row>
    <row r="73" spans="2:7" x14ac:dyDescent="0.25">
      <c r="B73" s="79" t="s">
        <v>155</v>
      </c>
      <c r="C73" s="43">
        <v>0.62454563801986485</v>
      </c>
      <c r="D73" s="65">
        <v>0.59773150804451636</v>
      </c>
      <c r="G73" s="56"/>
    </row>
    <row r="74" spans="2:7" x14ac:dyDescent="0.25">
      <c r="B74" s="66" t="s">
        <v>25</v>
      </c>
      <c r="C74" s="57">
        <v>0.61399999999999999</v>
      </c>
      <c r="D74" s="67">
        <v>0.59080650015046643</v>
      </c>
      <c r="G74" s="56"/>
    </row>
    <row r="75" spans="2:7" x14ac:dyDescent="0.25">
      <c r="B75" s="66" t="s">
        <v>26</v>
      </c>
      <c r="C75" s="57">
        <v>0.63300000000000001</v>
      </c>
      <c r="D75" s="67">
        <v>0.57152188112344871</v>
      </c>
      <c r="G75" s="56"/>
    </row>
    <row r="76" spans="2:7" x14ac:dyDescent="0.25">
      <c r="B76" s="66" t="s">
        <v>30</v>
      </c>
      <c r="C76" s="57">
        <v>0.64683710131173111</v>
      </c>
      <c r="D76" s="67">
        <v>0.6108744917147495</v>
      </c>
      <c r="G76" s="56"/>
    </row>
    <row r="77" spans="2:7" x14ac:dyDescent="0.25">
      <c r="B77" s="66" t="s">
        <v>35</v>
      </c>
      <c r="C77" s="57">
        <v>0.63700000000000001</v>
      </c>
      <c r="D77" s="67">
        <v>0.61767249983365491</v>
      </c>
      <c r="G77" s="56"/>
    </row>
    <row r="78" spans="2:7" ht="15.75" thickBot="1" x14ac:dyDescent="0.3">
      <c r="B78" s="68" t="s">
        <v>117</v>
      </c>
      <c r="C78" s="69">
        <v>0.59699999999999998</v>
      </c>
      <c r="D78" s="70">
        <v>0.57901808466278515</v>
      </c>
      <c r="G78" s="56"/>
    </row>
    <row r="79" spans="2:7" x14ac:dyDescent="0.25">
      <c r="B79" s="58" t="s">
        <v>165</v>
      </c>
      <c r="C79" s="41"/>
      <c r="D79" s="41"/>
    </row>
    <row r="81" spans="2:7" ht="15.75" thickBot="1" x14ac:dyDescent="0.3">
      <c r="B81" s="60" t="s">
        <v>174</v>
      </c>
      <c r="C81" s="61"/>
      <c r="D81" s="61"/>
    </row>
    <row r="82" spans="2:7" x14ac:dyDescent="0.25">
      <c r="B82" s="71"/>
      <c r="C82" s="72" t="s">
        <v>160</v>
      </c>
      <c r="D82" s="73" t="s">
        <v>162</v>
      </c>
    </row>
    <row r="83" spans="2:7" x14ac:dyDescent="0.25">
      <c r="B83" s="62" t="s">
        <v>20</v>
      </c>
      <c r="C83" s="42">
        <v>0.65</v>
      </c>
      <c r="D83" s="63">
        <v>0.63654348684251139</v>
      </c>
      <c r="G83" s="56"/>
    </row>
    <row r="84" spans="2:7" x14ac:dyDescent="0.25">
      <c r="B84" s="62" t="s">
        <v>21</v>
      </c>
      <c r="C84" s="42">
        <v>0.67400000000000004</v>
      </c>
      <c r="D84" s="63">
        <v>0.66325430871186286</v>
      </c>
      <c r="G84" s="56"/>
    </row>
    <row r="85" spans="2:7" ht="30" customHeight="1" x14ac:dyDescent="0.25">
      <c r="B85" s="79" t="s">
        <v>144</v>
      </c>
      <c r="C85" s="43">
        <v>0.61869763383533027</v>
      </c>
      <c r="D85" s="65">
        <v>0.60675715314258283</v>
      </c>
      <c r="G85" s="56"/>
    </row>
    <row r="86" spans="2:7" x14ac:dyDescent="0.25">
      <c r="B86" s="66" t="s">
        <v>45</v>
      </c>
      <c r="C86" s="57">
        <v>0.627</v>
      </c>
      <c r="D86" s="67">
        <v>0.62248468941382329</v>
      </c>
      <c r="G86" s="56"/>
    </row>
    <row r="87" spans="2:7" x14ac:dyDescent="0.25">
      <c r="B87" s="66" t="s">
        <v>52</v>
      </c>
      <c r="C87" s="57">
        <v>0.64700000000000002</v>
      </c>
      <c r="D87" s="67">
        <v>0.62557062629314597</v>
      </c>
      <c r="G87" s="56"/>
    </row>
    <row r="88" spans="2:7" x14ac:dyDescent="0.25">
      <c r="B88" s="66" t="s">
        <v>62</v>
      </c>
      <c r="C88" s="57">
        <v>0.59499999999999997</v>
      </c>
      <c r="D88" s="67">
        <v>0.60287081339712922</v>
      </c>
      <c r="G88" s="56"/>
    </row>
    <row r="89" spans="2:7" x14ac:dyDescent="0.25">
      <c r="B89" s="66" t="s">
        <v>64</v>
      </c>
      <c r="C89" s="57">
        <v>0.68500000000000005</v>
      </c>
      <c r="D89" s="67">
        <v>0.66584999604836803</v>
      </c>
      <c r="G89" s="56"/>
    </row>
    <row r="90" spans="2:7" x14ac:dyDescent="0.25">
      <c r="B90" s="66" t="s">
        <v>69</v>
      </c>
      <c r="C90" s="57">
        <v>0.52100000000000002</v>
      </c>
      <c r="D90" s="67">
        <v>0.53657577346617724</v>
      </c>
      <c r="G90" s="56"/>
    </row>
    <row r="91" spans="2:7" ht="15.75" thickBot="1" x14ac:dyDescent="0.3">
      <c r="B91" s="68" t="s">
        <v>70</v>
      </c>
      <c r="C91" s="69">
        <v>0.53</v>
      </c>
      <c r="D91" s="70">
        <v>0.5090556274256145</v>
      </c>
      <c r="G91" s="56"/>
    </row>
    <row r="92" spans="2:7" x14ac:dyDescent="0.25">
      <c r="B92" s="58" t="s">
        <v>165</v>
      </c>
      <c r="C92" s="41"/>
      <c r="D92" s="41"/>
    </row>
    <row r="94" spans="2:7" ht="15.75" thickBot="1" x14ac:dyDescent="0.3">
      <c r="B94" s="60" t="s">
        <v>175</v>
      </c>
      <c r="C94" s="61"/>
      <c r="D94" s="61"/>
    </row>
    <row r="95" spans="2:7" x14ac:dyDescent="0.25">
      <c r="B95" s="71"/>
      <c r="C95" s="72" t="s">
        <v>160</v>
      </c>
      <c r="D95" s="73" t="s">
        <v>162</v>
      </c>
    </row>
    <row r="96" spans="2:7" x14ac:dyDescent="0.25">
      <c r="B96" s="62" t="s">
        <v>20</v>
      </c>
      <c r="C96" s="42">
        <v>0.65</v>
      </c>
      <c r="D96" s="63">
        <v>0.63654348684251139</v>
      </c>
      <c r="G96" s="56"/>
    </row>
    <row r="97" spans="2:7" x14ac:dyDescent="0.25">
      <c r="B97" s="62" t="s">
        <v>21</v>
      </c>
      <c r="C97" s="42">
        <v>0.67400000000000004</v>
      </c>
      <c r="D97" s="63">
        <v>0.66325430871186286</v>
      </c>
      <c r="G97" s="56"/>
    </row>
    <row r="98" spans="2:7" ht="30" x14ac:dyDescent="0.25">
      <c r="B98" s="79" t="s">
        <v>154</v>
      </c>
      <c r="C98" s="43">
        <v>0.58849831817113685</v>
      </c>
      <c r="D98" s="65">
        <v>0.57816606987953378</v>
      </c>
      <c r="G98" s="56"/>
    </row>
    <row r="99" spans="2:7" x14ac:dyDescent="0.25">
      <c r="B99" s="66" t="s">
        <v>48</v>
      </c>
      <c r="C99" s="57">
        <v>0.63400000000000001</v>
      </c>
      <c r="D99" s="67">
        <v>0.63173367233433975</v>
      </c>
      <c r="G99" s="56"/>
    </row>
    <row r="100" spans="2:7" x14ac:dyDescent="0.25">
      <c r="B100" s="66" t="s">
        <v>51</v>
      </c>
      <c r="C100" s="57">
        <v>0.55900000000000005</v>
      </c>
      <c r="D100" s="67">
        <v>0.57583921939852911</v>
      </c>
      <c r="G100" s="56"/>
    </row>
    <row r="101" spans="2:7" x14ac:dyDescent="0.25">
      <c r="B101" s="66" t="s">
        <v>8</v>
      </c>
      <c r="C101" s="57">
        <v>0.59699999999999998</v>
      </c>
      <c r="D101" s="67">
        <v>0.5842524620595716</v>
      </c>
      <c r="G101" s="56"/>
    </row>
    <row r="102" spans="2:7" x14ac:dyDescent="0.25">
      <c r="B102" s="66" t="s">
        <v>82</v>
      </c>
      <c r="C102" s="57">
        <v>0.59</v>
      </c>
      <c r="D102" s="67">
        <v>0.58047191711998891</v>
      </c>
      <c r="G102" s="56"/>
    </row>
    <row r="103" spans="2:7" ht="15.75" thickBot="1" x14ac:dyDescent="0.3">
      <c r="B103" s="68" t="s">
        <v>127</v>
      </c>
      <c r="C103" s="69">
        <v>0.52900000000000003</v>
      </c>
      <c r="D103" s="70">
        <v>0.49822157818469243</v>
      </c>
      <c r="G103" s="56"/>
    </row>
    <row r="104" spans="2:7" x14ac:dyDescent="0.25">
      <c r="B104" s="58" t="s">
        <v>165</v>
      </c>
      <c r="C104" s="41"/>
      <c r="D104" s="41"/>
    </row>
    <row r="106" spans="2:7" ht="15.75" thickBot="1" x14ac:dyDescent="0.3">
      <c r="B106" s="60" t="s">
        <v>176</v>
      </c>
      <c r="C106" s="61"/>
      <c r="D106" s="61"/>
    </row>
    <row r="107" spans="2:7" x14ac:dyDescent="0.25">
      <c r="B107" s="71"/>
      <c r="C107" s="72" t="s">
        <v>160</v>
      </c>
      <c r="D107" s="73" t="s">
        <v>162</v>
      </c>
    </row>
    <row r="108" spans="2:7" x14ac:dyDescent="0.25">
      <c r="B108" s="62" t="s">
        <v>20</v>
      </c>
      <c r="C108" s="42">
        <v>0.65</v>
      </c>
      <c r="D108" s="63">
        <v>0.63654348684251139</v>
      </c>
      <c r="G108" s="56"/>
    </row>
    <row r="109" spans="2:7" x14ac:dyDescent="0.25">
      <c r="B109" s="62" t="s">
        <v>21</v>
      </c>
      <c r="C109" s="42">
        <v>0.67400000000000004</v>
      </c>
      <c r="D109" s="63">
        <v>0.66325430871186286</v>
      </c>
      <c r="G109" s="56"/>
    </row>
    <row r="110" spans="2:7" ht="30" x14ac:dyDescent="0.25">
      <c r="B110" s="79" t="s">
        <v>142</v>
      </c>
      <c r="C110" s="43">
        <v>0.56191305062845065</v>
      </c>
      <c r="D110" s="65">
        <v>0.52606256894083414</v>
      </c>
      <c r="G110" s="56"/>
    </row>
    <row r="111" spans="2:7" x14ac:dyDescent="0.25">
      <c r="B111" s="66" t="s">
        <v>65</v>
      </c>
      <c r="C111" s="57">
        <v>0.56100000000000005</v>
      </c>
      <c r="D111" s="67">
        <v>0.52785832642916319</v>
      </c>
      <c r="G111" s="56"/>
    </row>
    <row r="112" spans="2:7" x14ac:dyDescent="0.25">
      <c r="B112" s="66" t="s">
        <v>73</v>
      </c>
      <c r="C112" s="57">
        <v>0.53800000000000003</v>
      </c>
      <c r="D112" s="67">
        <v>0.51676843588539223</v>
      </c>
      <c r="G112" s="56"/>
    </row>
    <row r="113" spans="2:7" x14ac:dyDescent="0.25">
      <c r="B113" s="66" t="s">
        <v>5</v>
      </c>
      <c r="C113" s="57">
        <v>0.497</v>
      </c>
      <c r="D113" s="67">
        <v>0.45150070848898621</v>
      </c>
      <c r="G113" s="56"/>
    </row>
    <row r="114" spans="2:7" ht="15.75" thickBot="1" x14ac:dyDescent="0.3">
      <c r="B114" s="68" t="s">
        <v>95</v>
      </c>
      <c r="C114" s="69">
        <v>0.61599999999999999</v>
      </c>
      <c r="D114" s="70">
        <v>0.57146785837057412</v>
      </c>
      <c r="G114" s="56"/>
    </row>
    <row r="115" spans="2:7" x14ac:dyDescent="0.25">
      <c r="B115" s="58" t="s">
        <v>165</v>
      </c>
      <c r="C115" s="41"/>
      <c r="D115" s="41"/>
    </row>
    <row r="117" spans="2:7" ht="15.75" thickBot="1" x14ac:dyDescent="0.3">
      <c r="B117" s="59" t="s">
        <v>177</v>
      </c>
      <c r="C117" s="41"/>
      <c r="D117" s="41"/>
    </row>
    <row r="118" spans="2:7" x14ac:dyDescent="0.25">
      <c r="B118" s="71"/>
      <c r="C118" s="72" t="s">
        <v>160</v>
      </c>
      <c r="D118" s="73" t="s">
        <v>162</v>
      </c>
    </row>
    <row r="119" spans="2:7" x14ac:dyDescent="0.25">
      <c r="B119" s="62" t="s">
        <v>20</v>
      </c>
      <c r="C119" s="42">
        <v>0.65</v>
      </c>
      <c r="D119" s="63">
        <v>0.63654348684251139</v>
      </c>
      <c r="G119" s="56"/>
    </row>
    <row r="120" spans="2:7" x14ac:dyDescent="0.25">
      <c r="B120" s="62" t="s">
        <v>21</v>
      </c>
      <c r="C120" s="42">
        <v>0.67400000000000004</v>
      </c>
      <c r="D120" s="63">
        <v>0.66325430871186286</v>
      </c>
      <c r="G120" s="56"/>
    </row>
    <row r="121" spans="2:7" x14ac:dyDescent="0.25">
      <c r="B121" s="64" t="s">
        <v>143</v>
      </c>
      <c r="C121" s="43">
        <v>0.63360810955755598</v>
      </c>
      <c r="D121" s="65">
        <v>0.61450003353728977</v>
      </c>
      <c r="G121" s="56"/>
    </row>
    <row r="122" spans="2:7" x14ac:dyDescent="0.25">
      <c r="B122" s="66" t="s">
        <v>17</v>
      </c>
      <c r="C122" s="57">
        <v>0.58499999999999996</v>
      </c>
      <c r="D122" s="67">
        <v>0.51858819987959059</v>
      </c>
      <c r="G122" s="56"/>
    </row>
    <row r="123" spans="2:7" x14ac:dyDescent="0.25">
      <c r="B123" s="66" t="s">
        <v>32</v>
      </c>
      <c r="C123" s="57">
        <v>0.64400000000000002</v>
      </c>
      <c r="D123" s="67">
        <v>0.62719104433642658</v>
      </c>
      <c r="G123" s="56"/>
    </row>
    <row r="124" spans="2:7" x14ac:dyDescent="0.25">
      <c r="B124" s="66" t="s">
        <v>14</v>
      </c>
      <c r="C124" s="57">
        <v>0.59699999999999998</v>
      </c>
      <c r="D124" s="67">
        <v>0.57619149849720908</v>
      </c>
      <c r="G124" s="56"/>
    </row>
    <row r="125" spans="2:7" x14ac:dyDescent="0.25">
      <c r="B125" s="66" t="s">
        <v>84</v>
      </c>
      <c r="C125" s="57">
        <v>0.67300000000000004</v>
      </c>
      <c r="D125" s="67">
        <v>0.62580004702317193</v>
      </c>
      <c r="G125" s="56"/>
    </row>
    <row r="126" spans="2:7" x14ac:dyDescent="0.25">
      <c r="B126" s="66" t="s">
        <v>105</v>
      </c>
      <c r="C126" s="57">
        <v>0.55500000000000005</v>
      </c>
      <c r="D126" s="67">
        <v>0.52304048234280798</v>
      </c>
      <c r="G126" s="56"/>
    </row>
    <row r="127" spans="2:7" x14ac:dyDescent="0.25">
      <c r="B127" s="66" t="s">
        <v>129</v>
      </c>
      <c r="C127" s="57">
        <v>0.63100000000000001</v>
      </c>
      <c r="D127" s="67">
        <v>0.6393210749646393</v>
      </c>
      <c r="G127" s="56"/>
    </row>
    <row r="128" spans="2:7" ht="15.75" thickBot="1" x14ac:dyDescent="0.3">
      <c r="B128" s="68" t="s">
        <v>130</v>
      </c>
      <c r="C128" s="69">
        <v>0.61799999999999999</v>
      </c>
      <c r="D128" s="70">
        <v>0.62922474699255304</v>
      </c>
      <c r="G128" s="56"/>
    </row>
    <row r="129" spans="2:7" x14ac:dyDescent="0.25">
      <c r="B129" s="58" t="s">
        <v>165</v>
      </c>
      <c r="C129" s="41"/>
      <c r="D129" s="41"/>
    </row>
    <row r="131" spans="2:7" ht="15.75" thickBot="1" x14ac:dyDescent="0.3">
      <c r="B131" s="59" t="s">
        <v>178</v>
      </c>
      <c r="C131" s="41"/>
      <c r="D131" s="41"/>
    </row>
    <row r="132" spans="2:7" x14ac:dyDescent="0.25">
      <c r="B132" s="71"/>
      <c r="C132" s="72" t="s">
        <v>160</v>
      </c>
      <c r="D132" s="73" t="s">
        <v>162</v>
      </c>
    </row>
    <row r="133" spans="2:7" x14ac:dyDescent="0.25">
      <c r="B133" s="62" t="s">
        <v>20</v>
      </c>
      <c r="C133" s="42">
        <v>0.65</v>
      </c>
      <c r="D133" s="63">
        <v>0.63654348684251139</v>
      </c>
      <c r="G133" s="56"/>
    </row>
    <row r="134" spans="2:7" x14ac:dyDescent="0.25">
      <c r="B134" s="62" t="s">
        <v>21</v>
      </c>
      <c r="C134" s="42">
        <v>0.67400000000000004</v>
      </c>
      <c r="D134" s="63">
        <v>0.66325430871186286</v>
      </c>
      <c r="G134" s="56"/>
    </row>
    <row r="135" spans="2:7" x14ac:dyDescent="0.25">
      <c r="B135" s="64" t="s">
        <v>150</v>
      </c>
      <c r="C135" s="43">
        <v>0.60224472699602716</v>
      </c>
      <c r="D135" s="65">
        <v>0.59757475026711671</v>
      </c>
      <c r="G135" s="56"/>
    </row>
    <row r="136" spans="2:7" x14ac:dyDescent="0.25">
      <c r="B136" s="66" t="s">
        <v>28</v>
      </c>
      <c r="C136" s="57">
        <v>0.60499999999999998</v>
      </c>
      <c r="D136" s="67">
        <v>0.59169969537161382</v>
      </c>
      <c r="G136" s="56"/>
    </row>
    <row r="137" spans="2:7" x14ac:dyDescent="0.25">
      <c r="B137" s="66" t="s">
        <v>29</v>
      </c>
      <c r="C137" s="57">
        <v>0.61</v>
      </c>
      <c r="D137" s="67">
        <v>0.64572930354796321</v>
      </c>
      <c r="G137" s="56"/>
    </row>
    <row r="138" spans="2:7" x14ac:dyDescent="0.25">
      <c r="B138" s="66" t="s">
        <v>59</v>
      </c>
      <c r="C138" s="57">
        <v>0.54100000000000004</v>
      </c>
      <c r="D138" s="67">
        <v>0.51861295257521678</v>
      </c>
      <c r="G138" s="56"/>
    </row>
    <row r="139" spans="2:7" x14ac:dyDescent="0.25">
      <c r="B139" s="66" t="s">
        <v>75</v>
      </c>
      <c r="C139" s="57">
        <v>0.61</v>
      </c>
      <c r="D139" s="67">
        <v>0.58302395361847126</v>
      </c>
      <c r="G139" s="56"/>
    </row>
    <row r="140" spans="2:7" x14ac:dyDescent="0.25">
      <c r="B140" s="66" t="s">
        <v>85</v>
      </c>
      <c r="C140" s="57">
        <v>0.61</v>
      </c>
      <c r="D140" s="67">
        <v>0.54140600148446616</v>
      </c>
      <c r="G140" s="56"/>
    </row>
    <row r="141" spans="2:7" x14ac:dyDescent="0.25">
      <c r="B141" s="66" t="s">
        <v>4</v>
      </c>
      <c r="C141" s="57">
        <v>0.65900000000000003</v>
      </c>
      <c r="D141" s="67">
        <v>0.64853556485355646</v>
      </c>
      <c r="G141" s="56"/>
    </row>
    <row r="142" spans="2:7" x14ac:dyDescent="0.25">
      <c r="B142" s="66" t="s">
        <v>88</v>
      </c>
      <c r="C142" s="57">
        <v>0.63300000000000001</v>
      </c>
      <c r="D142" s="67">
        <v>0.61815182473301888</v>
      </c>
      <c r="G142" s="56"/>
    </row>
    <row r="143" spans="2:7" x14ac:dyDescent="0.25">
      <c r="B143" s="66" t="s">
        <v>101</v>
      </c>
      <c r="C143" s="57">
        <v>0.64800000000000002</v>
      </c>
      <c r="D143" s="67">
        <v>0.55869405722670584</v>
      </c>
      <c r="G143" s="56"/>
    </row>
    <row r="144" spans="2:7" x14ac:dyDescent="0.25">
      <c r="B144" s="66" t="s">
        <v>114</v>
      </c>
      <c r="C144" s="57">
        <v>0.52</v>
      </c>
      <c r="D144" s="67">
        <v>0.58463636363636362</v>
      </c>
      <c r="G144" s="56"/>
    </row>
    <row r="145" spans="2:7" x14ac:dyDescent="0.25">
      <c r="B145" s="66" t="s">
        <v>116</v>
      </c>
      <c r="C145" s="57">
        <v>0.33800000000000002</v>
      </c>
      <c r="D145" s="67">
        <v>0.3552285050348567</v>
      </c>
      <c r="G145" s="56"/>
    </row>
    <row r="146" spans="2:7" x14ac:dyDescent="0.25">
      <c r="B146" s="66" t="s">
        <v>131</v>
      </c>
      <c r="C146" s="57">
        <v>0.60399999999999998</v>
      </c>
      <c r="D146" s="67">
        <v>0.59423448412501856</v>
      </c>
      <c r="G146" s="56"/>
    </row>
    <row r="147" spans="2:7" ht="15.75" thickBot="1" x14ac:dyDescent="0.3">
      <c r="B147" s="68" t="s">
        <v>134</v>
      </c>
      <c r="C147" s="69">
        <v>0.60299999999999998</v>
      </c>
      <c r="D147" s="70">
        <v>0.61024165017689036</v>
      </c>
      <c r="G147" s="56"/>
    </row>
    <row r="148" spans="2:7" x14ac:dyDescent="0.25">
      <c r="B148" s="58" t="s">
        <v>165</v>
      </c>
      <c r="C148" s="41"/>
      <c r="D148" s="41"/>
    </row>
    <row r="150" spans="2:7" ht="15.75" thickBot="1" x14ac:dyDescent="0.3">
      <c r="B150" s="60" t="s">
        <v>179</v>
      </c>
      <c r="C150" s="61"/>
      <c r="D150" s="61"/>
    </row>
    <row r="151" spans="2:7" x14ac:dyDescent="0.25">
      <c r="B151" s="71"/>
      <c r="C151" s="72" t="s">
        <v>160</v>
      </c>
      <c r="D151" s="73" t="s">
        <v>162</v>
      </c>
    </row>
    <row r="152" spans="2:7" x14ac:dyDescent="0.25">
      <c r="B152" s="62" t="s">
        <v>20</v>
      </c>
      <c r="C152" s="42">
        <v>0.65</v>
      </c>
      <c r="D152" s="63">
        <v>0.63654348684251139</v>
      </c>
      <c r="G152" s="56"/>
    </row>
    <row r="153" spans="2:7" x14ac:dyDescent="0.25">
      <c r="B153" s="62" t="s">
        <v>21</v>
      </c>
      <c r="C153" s="42">
        <v>0.67400000000000004</v>
      </c>
      <c r="D153" s="63">
        <v>0.66325430871186286</v>
      </c>
      <c r="G153" s="56"/>
    </row>
    <row r="154" spans="2:7" x14ac:dyDescent="0.25">
      <c r="B154" s="64" t="s">
        <v>139</v>
      </c>
      <c r="C154" s="43">
        <v>0.57618332761839453</v>
      </c>
      <c r="D154" s="65">
        <v>0.55575381870202589</v>
      </c>
      <c r="G154" s="56"/>
    </row>
    <row r="155" spans="2:7" x14ac:dyDescent="0.25">
      <c r="B155" s="66" t="s">
        <v>12</v>
      </c>
      <c r="C155" s="57">
        <v>0.54900000000000004</v>
      </c>
      <c r="D155" s="67">
        <v>0.5342698577870274</v>
      </c>
      <c r="G155" s="56"/>
    </row>
    <row r="156" spans="2:7" x14ac:dyDescent="0.25">
      <c r="B156" s="66" t="s">
        <v>76</v>
      </c>
      <c r="C156" s="57">
        <v>0.55100000000000005</v>
      </c>
      <c r="D156" s="67">
        <v>0.4905112316034082</v>
      </c>
      <c r="G156" s="56"/>
    </row>
    <row r="157" spans="2:7" x14ac:dyDescent="0.25">
      <c r="B157" s="66" t="s">
        <v>77</v>
      </c>
      <c r="C157" s="57">
        <v>0.6</v>
      </c>
      <c r="D157" s="67">
        <v>0.58439870409529171</v>
      </c>
      <c r="G157" s="56"/>
    </row>
    <row r="158" spans="2:7" ht="15.75" thickBot="1" x14ac:dyDescent="0.3">
      <c r="B158" s="68" t="s">
        <v>106</v>
      </c>
      <c r="C158" s="69">
        <v>0.57499999999999996</v>
      </c>
      <c r="D158" s="70">
        <v>0.56025066619813169</v>
      </c>
      <c r="G158" s="56"/>
    </row>
    <row r="159" spans="2:7" x14ac:dyDescent="0.25">
      <c r="B159" s="58" t="s">
        <v>165</v>
      </c>
      <c r="C159" s="41"/>
      <c r="D159" s="41"/>
    </row>
    <row r="161" spans="2:7" ht="15.75" thickBot="1" x14ac:dyDescent="0.3">
      <c r="B161" s="60" t="s">
        <v>180</v>
      </c>
      <c r="C161" s="61"/>
      <c r="D161" s="61"/>
    </row>
    <row r="162" spans="2:7" x14ac:dyDescent="0.25">
      <c r="B162" s="71"/>
      <c r="C162" s="72" t="s">
        <v>160</v>
      </c>
      <c r="D162" s="73" t="s">
        <v>162</v>
      </c>
    </row>
    <row r="163" spans="2:7" x14ac:dyDescent="0.25">
      <c r="B163" s="62" t="s">
        <v>20</v>
      </c>
      <c r="C163" s="42">
        <v>0.65</v>
      </c>
      <c r="D163" s="63">
        <v>0.63654348684251139</v>
      </c>
      <c r="G163" s="56"/>
    </row>
    <row r="164" spans="2:7" x14ac:dyDescent="0.25">
      <c r="B164" s="62" t="s">
        <v>21</v>
      </c>
      <c r="C164" s="42">
        <v>0.67400000000000004</v>
      </c>
      <c r="D164" s="63">
        <v>0.66325430871186286</v>
      </c>
      <c r="G164" s="56"/>
    </row>
    <row r="165" spans="2:7" x14ac:dyDescent="0.25">
      <c r="B165" s="64" t="s">
        <v>152</v>
      </c>
      <c r="C165" s="43">
        <v>0.48777820245269299</v>
      </c>
      <c r="D165" s="65">
        <v>0.46803568882763863</v>
      </c>
      <c r="G165" s="56"/>
    </row>
    <row r="166" spans="2:7" x14ac:dyDescent="0.25">
      <c r="B166" s="66" t="s">
        <v>33</v>
      </c>
      <c r="C166" s="57">
        <v>0.41199999999999998</v>
      </c>
      <c r="D166" s="67">
        <v>0.40117890070028717</v>
      </c>
      <c r="G166" s="56"/>
    </row>
    <row r="167" spans="2:7" x14ac:dyDescent="0.25">
      <c r="B167" s="66" t="s">
        <v>43</v>
      </c>
      <c r="C167" s="57">
        <v>0.40299999999999997</v>
      </c>
      <c r="D167" s="67">
        <v>0.4357918086033431</v>
      </c>
      <c r="G167" s="56"/>
    </row>
    <row r="168" spans="2:7" x14ac:dyDescent="0.25">
      <c r="B168" s="66" t="s">
        <v>11</v>
      </c>
      <c r="C168" s="57">
        <v>0.48799999999999993</v>
      </c>
      <c r="D168" s="67">
        <v>0.43277451401824524</v>
      </c>
      <c r="G168" s="56"/>
    </row>
    <row r="169" spans="2:7" x14ac:dyDescent="0.25">
      <c r="B169" s="66" t="s">
        <v>86</v>
      </c>
      <c r="C169" s="57">
        <v>0.51600000000000001</v>
      </c>
      <c r="D169" s="67">
        <v>0.47548348451138112</v>
      </c>
      <c r="G169" s="56"/>
    </row>
    <row r="170" spans="2:7" x14ac:dyDescent="0.25">
      <c r="B170" s="66" t="s">
        <v>87</v>
      </c>
      <c r="C170" s="57">
        <v>0.52100000000000002</v>
      </c>
      <c r="D170" s="67">
        <v>0.50063904569176698</v>
      </c>
      <c r="G170" s="56"/>
    </row>
    <row r="171" spans="2:7" x14ac:dyDescent="0.25">
      <c r="B171" s="66" t="s">
        <v>94</v>
      </c>
      <c r="C171" s="57">
        <v>0.51200000000000001</v>
      </c>
      <c r="D171" s="67">
        <v>0.50286912381372761</v>
      </c>
      <c r="G171" s="56"/>
    </row>
    <row r="172" spans="2:7" x14ac:dyDescent="0.25">
      <c r="B172" s="66" t="s">
        <v>96</v>
      </c>
      <c r="C172" s="57">
        <v>0.49</v>
      </c>
      <c r="D172" s="67">
        <v>0.46573241512044028</v>
      </c>
      <c r="G172" s="56"/>
    </row>
    <row r="173" spans="2:7" ht="15.75" thickBot="1" x14ac:dyDescent="0.3">
      <c r="B173" s="68" t="s">
        <v>123</v>
      </c>
      <c r="C173" s="69">
        <v>0.60599999999999998</v>
      </c>
      <c r="D173" s="70">
        <v>0.62028014616321558</v>
      </c>
      <c r="G173" s="56"/>
    </row>
    <row r="174" spans="2:7" x14ac:dyDescent="0.25">
      <c r="B174" s="58" t="s">
        <v>165</v>
      </c>
      <c r="C174" s="41"/>
      <c r="D174" s="41"/>
    </row>
    <row r="176" spans="2:7" ht="15.75" thickBot="1" x14ac:dyDescent="0.3">
      <c r="B176" s="60" t="s">
        <v>181</v>
      </c>
      <c r="C176" s="61"/>
      <c r="D176" s="61"/>
    </row>
    <row r="177" spans="2:7" x14ac:dyDescent="0.25">
      <c r="B177" s="71"/>
      <c r="C177" s="72" t="s">
        <v>160</v>
      </c>
      <c r="D177" s="73" t="s">
        <v>162</v>
      </c>
    </row>
    <row r="178" spans="2:7" x14ac:dyDescent="0.25">
      <c r="B178" s="62" t="s">
        <v>20</v>
      </c>
      <c r="C178" s="42">
        <v>0.65</v>
      </c>
      <c r="D178" s="63">
        <v>0.63654348684251139</v>
      </c>
      <c r="G178" s="56"/>
    </row>
    <row r="179" spans="2:7" x14ac:dyDescent="0.25">
      <c r="B179" s="62" t="s">
        <v>21</v>
      </c>
      <c r="C179" s="42">
        <v>0.67400000000000004</v>
      </c>
      <c r="D179" s="63">
        <v>0.66325430871186286</v>
      </c>
      <c r="G179" s="56"/>
    </row>
    <row r="180" spans="2:7" x14ac:dyDescent="0.25">
      <c r="B180" s="64" t="s">
        <v>151</v>
      </c>
      <c r="C180" s="43">
        <v>0.67216160597530972</v>
      </c>
      <c r="D180" s="65">
        <v>0.65244079000571298</v>
      </c>
      <c r="G180" s="56"/>
    </row>
    <row r="181" spans="2:7" x14ac:dyDescent="0.25">
      <c r="B181" s="66" t="s">
        <v>39</v>
      </c>
      <c r="C181" s="57">
        <v>0.70499999999999996</v>
      </c>
      <c r="D181" s="67">
        <v>0.69307477930529826</v>
      </c>
      <c r="G181" s="56"/>
    </row>
    <row r="182" spans="2:7" x14ac:dyDescent="0.25">
      <c r="B182" s="66" t="s">
        <v>44</v>
      </c>
      <c r="C182" s="57">
        <v>0.61899999999999999</v>
      </c>
      <c r="D182" s="67">
        <v>0.61597622793217965</v>
      </c>
      <c r="G182" s="56"/>
    </row>
    <row r="183" spans="2:7" x14ac:dyDescent="0.25">
      <c r="B183" s="66" t="s">
        <v>80</v>
      </c>
      <c r="C183" s="57">
        <v>0.61799999999999999</v>
      </c>
      <c r="D183" s="67">
        <v>0.57858347944027255</v>
      </c>
      <c r="G183" s="56"/>
    </row>
    <row r="184" spans="2:7" x14ac:dyDescent="0.25">
      <c r="B184" s="66" t="s">
        <v>3</v>
      </c>
      <c r="C184" s="57">
        <v>0.64500000000000002</v>
      </c>
      <c r="D184" s="67">
        <v>0.62981779957953754</v>
      </c>
      <c r="G184" s="56"/>
    </row>
    <row r="185" spans="2:7" x14ac:dyDescent="0.25">
      <c r="B185" s="66" t="s">
        <v>93</v>
      </c>
      <c r="C185" s="57">
        <v>0.57599999999999996</v>
      </c>
      <c r="D185" s="67">
        <v>0.26850039154267813</v>
      </c>
      <c r="G185" s="56"/>
    </row>
    <row r="186" spans="2:7" x14ac:dyDescent="0.25">
      <c r="B186" s="66" t="s">
        <v>104</v>
      </c>
      <c r="C186" s="57">
        <v>0.623</v>
      </c>
      <c r="D186" s="67">
        <v>0.61101179835538078</v>
      </c>
      <c r="G186" s="56"/>
    </row>
    <row r="187" spans="2:7" x14ac:dyDescent="0.25">
      <c r="B187" s="66" t="s">
        <v>115</v>
      </c>
      <c r="C187" s="57">
        <v>0.60299999999999998</v>
      </c>
      <c r="D187" s="67">
        <v>0.60592189129678986</v>
      </c>
      <c r="G187" s="56"/>
    </row>
    <row r="188" spans="2:7" ht="15.75" thickBot="1" x14ac:dyDescent="0.3">
      <c r="B188" s="68" t="s">
        <v>124</v>
      </c>
      <c r="C188" s="69">
        <v>0.59299999999999997</v>
      </c>
      <c r="D188" s="70">
        <v>0.57828099300003821</v>
      </c>
      <c r="G188" s="56"/>
    </row>
    <row r="189" spans="2:7" x14ac:dyDescent="0.25">
      <c r="B189" s="58" t="s">
        <v>165</v>
      </c>
      <c r="C189" s="41"/>
      <c r="D189" s="41"/>
    </row>
    <row r="191" spans="2:7" ht="15.75" thickBot="1" x14ac:dyDescent="0.3">
      <c r="B191" s="60" t="s">
        <v>182</v>
      </c>
      <c r="C191" s="61"/>
      <c r="D191" s="61"/>
    </row>
    <row r="192" spans="2:7" x14ac:dyDescent="0.25">
      <c r="B192" s="71"/>
      <c r="C192" s="72" t="s">
        <v>160</v>
      </c>
      <c r="D192" s="73" t="s">
        <v>162</v>
      </c>
    </row>
    <row r="193" spans="2:7" x14ac:dyDescent="0.25">
      <c r="B193" s="62" t="s">
        <v>20</v>
      </c>
      <c r="C193" s="42">
        <v>0.65</v>
      </c>
      <c r="D193" s="63">
        <v>0.63654348684251139</v>
      </c>
      <c r="G193" s="56"/>
    </row>
    <row r="194" spans="2:7" x14ac:dyDescent="0.25">
      <c r="B194" s="62" t="s">
        <v>21</v>
      </c>
      <c r="C194" s="42">
        <v>0.67400000000000004</v>
      </c>
      <c r="D194" s="63">
        <v>0.66325430871186286</v>
      </c>
      <c r="G194" s="56"/>
    </row>
    <row r="195" spans="2:7" x14ac:dyDescent="0.25">
      <c r="B195" s="64" t="s">
        <v>148</v>
      </c>
      <c r="C195" s="43">
        <v>0.50790888591360717</v>
      </c>
      <c r="D195" s="65">
        <v>0.50886486948348786</v>
      </c>
      <c r="G195" s="56"/>
    </row>
    <row r="196" spans="2:7" x14ac:dyDescent="0.25">
      <c r="B196" s="66" t="s">
        <v>24</v>
      </c>
      <c r="C196" s="57">
        <v>0.61299999999999999</v>
      </c>
      <c r="D196" s="67">
        <v>0.58035108136941127</v>
      </c>
      <c r="G196" s="56"/>
    </row>
    <row r="197" spans="2:7" x14ac:dyDescent="0.25">
      <c r="B197" s="66" t="s">
        <v>16</v>
      </c>
      <c r="C197" s="57">
        <v>0.45800000000000002</v>
      </c>
      <c r="D197" s="67">
        <v>0.51379790940766545</v>
      </c>
      <c r="G197" s="56"/>
    </row>
    <row r="198" spans="2:7" x14ac:dyDescent="0.25">
      <c r="B198" s="66" t="s">
        <v>34</v>
      </c>
      <c r="C198" s="57">
        <v>0.27699999999999997</v>
      </c>
      <c r="D198" s="67">
        <v>0.5147069297058614</v>
      </c>
      <c r="G198" s="56"/>
    </row>
    <row r="199" spans="2:7" x14ac:dyDescent="0.25">
      <c r="B199" s="66" t="s">
        <v>2</v>
      </c>
      <c r="C199" s="57">
        <v>0.55700000000000005</v>
      </c>
      <c r="D199" s="67">
        <v>0.55498798076923073</v>
      </c>
      <c r="G199" s="56"/>
    </row>
    <row r="200" spans="2:7" x14ac:dyDescent="0.25">
      <c r="B200" s="66" t="s">
        <v>15</v>
      </c>
      <c r="C200" s="57">
        <v>0.58299999999999996</v>
      </c>
      <c r="D200" s="67">
        <v>0.63044287309266844</v>
      </c>
      <c r="G200" s="56"/>
    </row>
    <row r="201" spans="2:7" x14ac:dyDescent="0.25">
      <c r="B201" s="66" t="s">
        <v>55</v>
      </c>
      <c r="C201" s="57">
        <v>0.46500000000000002</v>
      </c>
      <c r="D201" s="67">
        <v>0.35816733067729084</v>
      </c>
      <c r="G201" s="56"/>
    </row>
    <row r="202" spans="2:7" x14ac:dyDescent="0.25">
      <c r="B202" s="66" t="s">
        <v>68</v>
      </c>
      <c r="C202" s="57">
        <v>0.51200000000000001</v>
      </c>
      <c r="D202" s="67">
        <v>0.47340889276373149</v>
      </c>
      <c r="G202" s="56"/>
    </row>
    <row r="203" spans="2:7" x14ac:dyDescent="0.25">
      <c r="B203" s="66" t="s">
        <v>9</v>
      </c>
      <c r="C203" s="57">
        <v>0.52700000000000002</v>
      </c>
      <c r="D203" s="67">
        <v>0.51111195967618761</v>
      </c>
      <c r="G203" s="56"/>
    </row>
    <row r="204" spans="2:7" x14ac:dyDescent="0.25">
      <c r="B204" s="66" t="s">
        <v>74</v>
      </c>
      <c r="C204" s="57">
        <v>0.57299999999999995</v>
      </c>
      <c r="D204" s="67">
        <v>0.49639171257856757</v>
      </c>
      <c r="G204" s="56"/>
    </row>
    <row r="205" spans="2:7" x14ac:dyDescent="0.25">
      <c r="B205" s="66" t="s">
        <v>79</v>
      </c>
      <c r="C205" s="57">
        <v>0.54800000000000004</v>
      </c>
      <c r="D205" s="67">
        <v>0.47739583860679391</v>
      </c>
      <c r="G205" s="56"/>
    </row>
    <row r="206" spans="2:7" ht="15.75" thickBot="1" x14ac:dyDescent="0.3">
      <c r="B206" s="68" t="s">
        <v>107</v>
      </c>
      <c r="C206" s="69">
        <v>0.57399999999999995</v>
      </c>
      <c r="D206" s="70">
        <v>0.56927175843694489</v>
      </c>
      <c r="G206" s="56"/>
    </row>
    <row r="207" spans="2:7" x14ac:dyDescent="0.25">
      <c r="B207" s="58" t="s">
        <v>165</v>
      </c>
      <c r="C207" s="41"/>
      <c r="D207" s="41"/>
    </row>
    <row r="209" spans="2:7" ht="15.75" thickBot="1" x14ac:dyDescent="0.3">
      <c r="B209" s="60" t="s">
        <v>183</v>
      </c>
      <c r="C209" s="61"/>
      <c r="D209" s="61"/>
    </row>
    <row r="210" spans="2:7" x14ac:dyDescent="0.25">
      <c r="B210" s="71"/>
      <c r="C210" s="72" t="s">
        <v>160</v>
      </c>
      <c r="D210" s="73" t="s">
        <v>162</v>
      </c>
    </row>
    <row r="211" spans="2:7" x14ac:dyDescent="0.25">
      <c r="B211" s="62" t="s">
        <v>20</v>
      </c>
      <c r="C211" s="42">
        <v>0.65</v>
      </c>
      <c r="D211" s="63">
        <v>0.63654348684251139</v>
      </c>
      <c r="G211" s="56"/>
    </row>
    <row r="212" spans="2:7" x14ac:dyDescent="0.25">
      <c r="B212" s="62" t="s">
        <v>21</v>
      </c>
      <c r="C212" s="42">
        <v>0.67400000000000004</v>
      </c>
      <c r="D212" s="63">
        <v>0.66325430871186286</v>
      </c>
      <c r="G212" s="56"/>
    </row>
    <row r="213" spans="2:7" x14ac:dyDescent="0.25">
      <c r="B213" s="64" t="s">
        <v>146</v>
      </c>
      <c r="C213" s="43">
        <v>0.56607156135004233</v>
      </c>
      <c r="D213" s="65">
        <v>0.56180404041674259</v>
      </c>
      <c r="G213" s="56"/>
    </row>
    <row r="214" spans="2:7" x14ac:dyDescent="0.25">
      <c r="B214" s="66" t="s">
        <v>31</v>
      </c>
      <c r="C214" s="57">
        <v>0.501</v>
      </c>
      <c r="D214" s="67">
        <v>0.48135830561876425</v>
      </c>
      <c r="G214" s="56"/>
    </row>
    <row r="215" spans="2:7" x14ac:dyDescent="0.25">
      <c r="B215" s="66" t="s">
        <v>37</v>
      </c>
      <c r="C215" s="57">
        <v>0.56899999999999995</v>
      </c>
      <c r="D215" s="67">
        <v>0.56599416626154597</v>
      </c>
      <c r="G215" s="56"/>
    </row>
    <row r="216" spans="2:7" x14ac:dyDescent="0.25">
      <c r="B216" s="66" t="s">
        <v>54</v>
      </c>
      <c r="C216" s="57">
        <v>0.54100000000000004</v>
      </c>
      <c r="D216" s="67">
        <v>0.52434941409222335</v>
      </c>
      <c r="G216" s="56"/>
    </row>
    <row r="217" spans="2:7" x14ac:dyDescent="0.25">
      <c r="B217" s="66" t="s">
        <v>89</v>
      </c>
      <c r="C217" s="57">
        <v>0.53500000000000003</v>
      </c>
      <c r="D217" s="67">
        <v>0.54313050133945662</v>
      </c>
      <c r="G217" s="56"/>
    </row>
    <row r="218" spans="2:7" x14ac:dyDescent="0.25">
      <c r="B218" s="66" t="s">
        <v>0</v>
      </c>
      <c r="C218" s="57">
        <v>0.57699999999999996</v>
      </c>
      <c r="D218" s="67">
        <v>0.57635511152009111</v>
      </c>
      <c r="G218" s="56"/>
    </row>
    <row r="219" spans="2:7" x14ac:dyDescent="0.25">
      <c r="B219" s="66" t="s">
        <v>97</v>
      </c>
      <c r="C219" s="57">
        <v>0.61399999999999999</v>
      </c>
      <c r="D219" s="67">
        <v>0.58673255716559181</v>
      </c>
      <c r="G219" s="56"/>
    </row>
    <row r="220" spans="2:7" x14ac:dyDescent="0.25">
      <c r="B220" s="66" t="s">
        <v>100</v>
      </c>
      <c r="C220" s="57">
        <v>0.56999999999999995</v>
      </c>
      <c r="D220" s="67">
        <v>0.57488600491055775</v>
      </c>
      <c r="G220" s="56"/>
    </row>
    <row r="221" spans="2:7" ht="15.75" thickBot="1" x14ac:dyDescent="0.3">
      <c r="B221" s="68" t="s">
        <v>112</v>
      </c>
      <c r="C221" s="69">
        <v>0.53</v>
      </c>
      <c r="D221" s="70">
        <v>0.54223968565815328</v>
      </c>
      <c r="G221" s="56"/>
    </row>
    <row r="222" spans="2:7" x14ac:dyDescent="0.25">
      <c r="B222" s="58" t="s">
        <v>165</v>
      </c>
      <c r="C222" s="41"/>
      <c r="D222" s="41"/>
    </row>
    <row r="224" spans="2:7" ht="15.75" thickBot="1" x14ac:dyDescent="0.3">
      <c r="B224" s="60" t="s">
        <v>184</v>
      </c>
      <c r="C224" s="61"/>
      <c r="D224" s="61"/>
    </row>
    <row r="225" spans="2:7" x14ac:dyDescent="0.25">
      <c r="B225" s="71"/>
      <c r="C225" s="72" t="s">
        <v>160</v>
      </c>
      <c r="D225" s="73" t="s">
        <v>162</v>
      </c>
    </row>
    <row r="226" spans="2:7" x14ac:dyDescent="0.25">
      <c r="B226" s="62" t="s">
        <v>20</v>
      </c>
      <c r="C226" s="42">
        <v>0.65</v>
      </c>
      <c r="D226" s="63">
        <v>0.63654348684251139</v>
      </c>
      <c r="G226" s="56"/>
    </row>
    <row r="227" spans="2:7" x14ac:dyDescent="0.25">
      <c r="B227" s="62" t="s">
        <v>21</v>
      </c>
      <c r="C227" s="42">
        <v>0.67400000000000004</v>
      </c>
      <c r="D227" s="63">
        <v>0.66325430871186286</v>
      </c>
      <c r="G227" s="56"/>
    </row>
    <row r="228" spans="2:7" x14ac:dyDescent="0.25">
      <c r="B228" s="64" t="s">
        <v>156</v>
      </c>
      <c r="C228" s="43">
        <v>0.73495100847066208</v>
      </c>
      <c r="D228" s="65">
        <v>0.72726294756699494</v>
      </c>
      <c r="G228" s="56"/>
    </row>
    <row r="229" spans="2:7" x14ac:dyDescent="0.25">
      <c r="B229" s="66" t="s">
        <v>38</v>
      </c>
      <c r="C229" s="57">
        <v>0.628</v>
      </c>
      <c r="D229" s="67">
        <v>0.59829200197076693</v>
      </c>
      <c r="G229" s="56"/>
    </row>
    <row r="230" spans="2:7" x14ac:dyDescent="0.25">
      <c r="B230" s="66" t="s">
        <v>40</v>
      </c>
      <c r="C230" s="57">
        <v>0.66600000000000004</v>
      </c>
      <c r="D230" s="67">
        <v>0.62703763762055131</v>
      </c>
      <c r="G230" s="56"/>
    </row>
    <row r="231" spans="2:7" x14ac:dyDescent="0.25">
      <c r="B231" s="66" t="s">
        <v>41</v>
      </c>
      <c r="C231" s="57">
        <v>0.66</v>
      </c>
      <c r="D231" s="67">
        <v>0.53532143730139325</v>
      </c>
      <c r="G231" s="56"/>
    </row>
    <row r="232" spans="2:7" x14ac:dyDescent="0.25">
      <c r="B232" s="66" t="s">
        <v>46</v>
      </c>
      <c r="C232" s="57">
        <v>0.73899999999999999</v>
      </c>
      <c r="D232" s="67">
        <v>0.72827108153130748</v>
      </c>
      <c r="G232" s="56"/>
    </row>
    <row r="233" spans="2:7" x14ac:dyDescent="0.25">
      <c r="B233" s="66" t="s">
        <v>47</v>
      </c>
      <c r="C233" s="57">
        <v>0.70700000000000007</v>
      </c>
      <c r="D233" s="67">
        <v>0.68521647703803834</v>
      </c>
      <c r="G233" s="56"/>
    </row>
    <row r="234" spans="2:7" x14ac:dyDescent="0.25">
      <c r="B234" s="66" t="s">
        <v>50</v>
      </c>
      <c r="C234" s="57">
        <v>0.68200000000000005</v>
      </c>
      <c r="D234" s="67">
        <v>0.67556567436493209</v>
      </c>
      <c r="G234" s="56"/>
    </row>
    <row r="235" spans="2:7" x14ac:dyDescent="0.25">
      <c r="B235" s="66" t="s">
        <v>53</v>
      </c>
      <c r="C235" s="57">
        <v>0.45300000000000001</v>
      </c>
      <c r="D235" s="67">
        <v>0.60419324421764931</v>
      </c>
      <c r="G235" s="56"/>
    </row>
    <row r="236" spans="2:7" x14ac:dyDescent="0.25">
      <c r="B236" s="66" t="s">
        <v>58</v>
      </c>
      <c r="C236" s="57">
        <v>0.57299999999999995</v>
      </c>
      <c r="D236" s="67">
        <v>0.55580092517259816</v>
      </c>
      <c r="G236" s="56"/>
    </row>
    <row r="237" spans="2:7" x14ac:dyDescent="0.25">
      <c r="B237" s="66" t="s">
        <v>66</v>
      </c>
      <c r="C237" s="57">
        <v>0.77500000000000002</v>
      </c>
      <c r="D237" s="67">
        <v>0.76128110164772045</v>
      </c>
      <c r="G237" s="56"/>
    </row>
    <row r="238" spans="2:7" x14ac:dyDescent="0.25">
      <c r="B238" s="66" t="s">
        <v>72</v>
      </c>
      <c r="C238" s="57">
        <v>0.67200000000000004</v>
      </c>
      <c r="D238" s="67">
        <v>0.66975328217162433</v>
      </c>
      <c r="G238" s="56"/>
    </row>
    <row r="239" spans="2:7" x14ac:dyDescent="0.25">
      <c r="B239" s="66" t="s">
        <v>7</v>
      </c>
      <c r="C239" s="57">
        <v>0.58299999999999996</v>
      </c>
      <c r="D239" s="67">
        <v>0.53602707006369432</v>
      </c>
      <c r="G239" s="56"/>
    </row>
    <row r="240" spans="2:7" x14ac:dyDescent="0.25">
      <c r="B240" s="66" t="s">
        <v>78</v>
      </c>
      <c r="C240" s="57">
        <v>0.47799999999999992</v>
      </c>
      <c r="D240" s="67">
        <v>0.59608177172061327</v>
      </c>
      <c r="G240" s="56"/>
    </row>
    <row r="241" spans="2:7" x14ac:dyDescent="0.25">
      <c r="B241" s="66" t="s">
        <v>81</v>
      </c>
      <c r="C241" s="57">
        <v>0.76200000000000001</v>
      </c>
      <c r="D241" s="67">
        <v>0.74286055206427493</v>
      </c>
      <c r="G241" s="56"/>
    </row>
    <row r="242" spans="2:7" x14ac:dyDescent="0.25">
      <c r="B242" s="66" t="s">
        <v>83</v>
      </c>
      <c r="C242" s="57">
        <v>0.63400000000000001</v>
      </c>
      <c r="D242" s="67">
        <v>0.58728637597827826</v>
      </c>
      <c r="G242" s="56"/>
    </row>
    <row r="243" spans="2:7" x14ac:dyDescent="0.25">
      <c r="B243" s="66" t="s">
        <v>1</v>
      </c>
      <c r="C243" s="57">
        <v>0.69599999999999995</v>
      </c>
      <c r="D243" s="67">
        <v>0.65660610796379504</v>
      </c>
      <c r="G243" s="56"/>
    </row>
    <row r="244" spans="2:7" x14ac:dyDescent="0.25">
      <c r="B244" s="66" t="s">
        <v>99</v>
      </c>
      <c r="C244" s="57">
        <v>0.78400000000000003</v>
      </c>
      <c r="D244" s="67">
        <v>0.79479928542245792</v>
      </c>
      <c r="G244" s="56"/>
    </row>
    <row r="245" spans="2:7" x14ac:dyDescent="0.25">
      <c r="B245" s="66" t="s">
        <v>108</v>
      </c>
      <c r="C245" s="57">
        <v>0.68100000000000005</v>
      </c>
      <c r="D245" s="67">
        <v>0.70574400250875446</v>
      </c>
      <c r="G245" s="56"/>
    </row>
    <row r="246" spans="2:7" x14ac:dyDescent="0.25">
      <c r="B246" s="66" t="s">
        <v>109</v>
      </c>
      <c r="C246" s="57">
        <v>0.74099999999999999</v>
      </c>
      <c r="D246" s="67">
        <v>0.7599412340842312</v>
      </c>
      <c r="G246" s="56"/>
    </row>
    <row r="247" spans="2:7" x14ac:dyDescent="0.25">
      <c r="B247" s="66" t="s">
        <v>118</v>
      </c>
      <c r="C247" s="57">
        <v>0.75700000000000001</v>
      </c>
      <c r="D247" s="67">
        <v>0.75648961337783971</v>
      </c>
      <c r="G247" s="56"/>
    </row>
    <row r="248" spans="2:7" x14ac:dyDescent="0.25">
      <c r="B248" s="66" t="s">
        <v>119</v>
      </c>
      <c r="C248" s="57">
        <v>0.77300000000000002</v>
      </c>
      <c r="D248" s="67">
        <v>0.71810139503232395</v>
      </c>
      <c r="G248" s="56"/>
    </row>
    <row r="249" spans="2:7" x14ac:dyDescent="0.25">
      <c r="B249" s="66" t="s">
        <v>120</v>
      </c>
      <c r="C249" s="57">
        <v>0.56100000000000005</v>
      </c>
      <c r="D249" s="67">
        <v>0.53432808495056761</v>
      </c>
      <c r="G249" s="56"/>
    </row>
    <row r="250" spans="2:7" ht="15.75" thickBot="1" x14ac:dyDescent="0.3">
      <c r="B250" s="68" t="s">
        <v>136</v>
      </c>
      <c r="C250" s="69">
        <v>0.69899999999999995</v>
      </c>
      <c r="D250" s="70">
        <v>0.63328566815812537</v>
      </c>
      <c r="G250" s="56"/>
    </row>
    <row r="251" spans="2:7" x14ac:dyDescent="0.25">
      <c r="B251" s="58" t="s">
        <v>165</v>
      </c>
      <c r="C251" s="41"/>
      <c r="D251" s="41"/>
    </row>
    <row r="252" spans="2:7" ht="15.75" thickBot="1" x14ac:dyDescent="0.3">
      <c r="B252" s="60" t="s">
        <v>167</v>
      </c>
      <c r="C252" s="61"/>
      <c r="D252" s="61"/>
    </row>
    <row r="253" spans="2:7" x14ac:dyDescent="0.25">
      <c r="B253" s="76"/>
      <c r="C253" s="77" t="s">
        <v>160</v>
      </c>
      <c r="D253" s="78" t="s">
        <v>162</v>
      </c>
    </row>
    <row r="254" spans="2:7" x14ac:dyDescent="0.25">
      <c r="B254" s="62" t="s">
        <v>20</v>
      </c>
      <c r="C254" s="42">
        <v>0.65</v>
      </c>
      <c r="D254" s="63">
        <v>0.63654348684251139</v>
      </c>
    </row>
    <row r="255" spans="2:7" x14ac:dyDescent="0.25">
      <c r="B255" s="62" t="s">
        <v>21</v>
      </c>
      <c r="C255" s="42">
        <v>0.67400000000000004</v>
      </c>
      <c r="D255" s="63">
        <v>0.66325430871186286</v>
      </c>
    </row>
    <row r="256" spans="2:7" x14ac:dyDescent="0.25">
      <c r="B256" s="80" t="s">
        <v>153</v>
      </c>
      <c r="C256" s="57">
        <v>0.63696313722154774</v>
      </c>
      <c r="D256" s="67">
        <v>0.61553171726737943</v>
      </c>
    </row>
    <row r="257" spans="2:4" x14ac:dyDescent="0.25">
      <c r="B257" s="80" t="s">
        <v>147</v>
      </c>
      <c r="C257" s="57">
        <v>0.69934340076389878</v>
      </c>
      <c r="D257" s="67">
        <v>0.68792506526537522</v>
      </c>
    </row>
    <row r="258" spans="2:4" x14ac:dyDescent="0.25">
      <c r="B258" s="80" t="s">
        <v>140</v>
      </c>
      <c r="C258" s="57">
        <v>0.69410931602900272</v>
      </c>
      <c r="D258" s="67">
        <v>0.68590115938329455</v>
      </c>
    </row>
    <row r="259" spans="2:4" x14ac:dyDescent="0.25">
      <c r="B259" s="80" t="s">
        <v>141</v>
      </c>
      <c r="C259" s="57">
        <v>0.63959182477410093</v>
      </c>
      <c r="D259" s="67">
        <v>0.61225629898309475</v>
      </c>
    </row>
    <row r="260" spans="2:4" x14ac:dyDescent="0.25">
      <c r="B260" s="80" t="s">
        <v>149</v>
      </c>
      <c r="C260" s="57">
        <v>0.69636938698693851</v>
      </c>
      <c r="D260" s="67">
        <v>0.68022752876800519</v>
      </c>
    </row>
    <row r="261" spans="2:4" x14ac:dyDescent="0.25">
      <c r="B261" s="80" t="s">
        <v>155</v>
      </c>
      <c r="C261" s="57">
        <v>0.62454563801986485</v>
      </c>
      <c r="D261" s="67">
        <v>0.59773150804451636</v>
      </c>
    </row>
    <row r="262" spans="2:4" ht="26.25" x14ac:dyDescent="0.25">
      <c r="B262" s="80" t="s">
        <v>144</v>
      </c>
      <c r="C262" s="57">
        <v>0.61869763383533027</v>
      </c>
      <c r="D262" s="67">
        <v>0.60675715314258283</v>
      </c>
    </row>
    <row r="263" spans="2:4" ht="15.75" customHeight="1" x14ac:dyDescent="0.25">
      <c r="B263" s="80" t="s">
        <v>154</v>
      </c>
      <c r="C263" s="57">
        <v>0.58849831817113685</v>
      </c>
      <c r="D263" s="67">
        <v>0.57816606987953378</v>
      </c>
    </row>
    <row r="264" spans="2:4" ht="26.25" x14ac:dyDescent="0.25">
      <c r="B264" s="81" t="s">
        <v>142</v>
      </c>
      <c r="C264" s="57">
        <v>0.56191305062845065</v>
      </c>
      <c r="D264" s="67">
        <v>0.52606256894083414</v>
      </c>
    </row>
    <row r="265" spans="2:4" x14ac:dyDescent="0.25">
      <c r="B265" s="81" t="s">
        <v>143</v>
      </c>
      <c r="C265" s="57">
        <v>0.63360810955755598</v>
      </c>
      <c r="D265" s="67">
        <v>0.61450003353728977</v>
      </c>
    </row>
    <row r="266" spans="2:4" x14ac:dyDescent="0.25">
      <c r="B266" s="81" t="s">
        <v>150</v>
      </c>
      <c r="C266" s="57">
        <v>0.60224472699602716</v>
      </c>
      <c r="D266" s="67">
        <v>0.59757475026711671</v>
      </c>
    </row>
    <row r="267" spans="2:4" x14ac:dyDescent="0.25">
      <c r="B267" s="81" t="s">
        <v>139</v>
      </c>
      <c r="C267" s="57">
        <v>0.57618332761839453</v>
      </c>
      <c r="D267" s="67">
        <v>0.55575381870202589</v>
      </c>
    </row>
    <row r="268" spans="2:4" x14ac:dyDescent="0.25">
      <c r="B268" s="81" t="s">
        <v>152</v>
      </c>
      <c r="C268" s="57">
        <v>0.48777820245269299</v>
      </c>
      <c r="D268" s="67">
        <v>0.46803568882763863</v>
      </c>
    </row>
    <row r="269" spans="2:4" x14ac:dyDescent="0.25">
      <c r="B269" s="81" t="s">
        <v>151</v>
      </c>
      <c r="C269" s="57">
        <v>0.67216160597530972</v>
      </c>
      <c r="D269" s="67">
        <v>0.65244079000571298</v>
      </c>
    </row>
    <row r="270" spans="2:4" x14ac:dyDescent="0.25">
      <c r="B270" s="81" t="s">
        <v>148</v>
      </c>
      <c r="C270" s="57">
        <v>0.50790888591360717</v>
      </c>
      <c r="D270" s="67">
        <v>0.50886486948348786</v>
      </c>
    </row>
    <row r="271" spans="2:4" x14ac:dyDescent="0.25">
      <c r="B271" s="81" t="s">
        <v>146</v>
      </c>
      <c r="C271" s="57">
        <v>0.56607156135004233</v>
      </c>
      <c r="D271" s="67">
        <v>0.56180404041674259</v>
      </c>
    </row>
    <row r="272" spans="2:4" ht="15.75" thickBot="1" x14ac:dyDescent="0.3">
      <c r="B272" s="82" t="s">
        <v>156</v>
      </c>
      <c r="C272" s="69">
        <v>0.73495100847066208</v>
      </c>
      <c r="D272" s="70">
        <v>0.72726294756699494</v>
      </c>
    </row>
    <row r="273" spans="2:4" x14ac:dyDescent="0.25">
      <c r="B273" s="58" t="s">
        <v>165</v>
      </c>
      <c r="C273" s="41"/>
      <c r="D273" s="41"/>
    </row>
  </sheetData>
  <conditionalFormatting sqref="G4:G15">
    <cfRule type="cellIs" dxfId="16" priority="17" operator="greaterThan">
      <formula>0</formula>
    </cfRule>
  </conditionalFormatting>
  <conditionalFormatting sqref="G20:G27">
    <cfRule type="cellIs" dxfId="15" priority="16" operator="greaterThan">
      <formula>0</formula>
    </cfRule>
  </conditionalFormatting>
  <conditionalFormatting sqref="G32:G38">
    <cfRule type="cellIs" dxfId="14" priority="15" operator="greaterThan">
      <formula>0</formula>
    </cfRule>
  </conditionalFormatting>
  <conditionalFormatting sqref="G43:G48">
    <cfRule type="cellIs" dxfId="13" priority="14" operator="greaterThan">
      <formula>0</formula>
    </cfRule>
  </conditionalFormatting>
  <conditionalFormatting sqref="G53:G66">
    <cfRule type="cellIs" dxfId="12" priority="13" operator="greaterThan">
      <formula>0</formula>
    </cfRule>
  </conditionalFormatting>
  <conditionalFormatting sqref="G71:G78">
    <cfRule type="cellIs" dxfId="11" priority="12" operator="greaterThan">
      <formula>0</formula>
    </cfRule>
  </conditionalFormatting>
  <conditionalFormatting sqref="G83:G91">
    <cfRule type="cellIs" dxfId="10" priority="11" operator="greaterThan">
      <formula>0</formula>
    </cfRule>
  </conditionalFormatting>
  <conditionalFormatting sqref="G96:G103">
    <cfRule type="cellIs" dxfId="9" priority="10" operator="greaterThan">
      <formula>0</formula>
    </cfRule>
  </conditionalFormatting>
  <conditionalFormatting sqref="G108:G114">
    <cfRule type="cellIs" dxfId="8" priority="9" operator="greaterThan">
      <formula>0</formula>
    </cfRule>
  </conditionalFormatting>
  <conditionalFormatting sqref="G119:G128">
    <cfRule type="cellIs" dxfId="7" priority="8" operator="greaterThan">
      <formula>0</formula>
    </cfRule>
  </conditionalFormatting>
  <conditionalFormatting sqref="G133:G147">
    <cfRule type="cellIs" dxfId="6" priority="7" operator="greaterThan">
      <formula>0</formula>
    </cfRule>
  </conditionalFormatting>
  <conditionalFormatting sqref="G152:G158">
    <cfRule type="cellIs" dxfId="5" priority="6" operator="greaterThan">
      <formula>0</formula>
    </cfRule>
  </conditionalFormatting>
  <conditionalFormatting sqref="G163:G173">
    <cfRule type="cellIs" dxfId="4" priority="5" operator="greaterThan">
      <formula>0</formula>
    </cfRule>
  </conditionalFormatting>
  <conditionalFormatting sqref="G178:G188">
    <cfRule type="cellIs" dxfId="3" priority="4" operator="greaterThan">
      <formula>0</formula>
    </cfRule>
  </conditionalFormatting>
  <conditionalFormatting sqref="G193:G206">
    <cfRule type="cellIs" dxfId="2" priority="3" operator="greaterThan">
      <formula>0</formula>
    </cfRule>
  </conditionalFormatting>
  <conditionalFormatting sqref="G211:G221">
    <cfRule type="cellIs" dxfId="1" priority="2" operator="greaterThan">
      <formula>0</formula>
    </cfRule>
  </conditionalFormatting>
  <conditionalFormatting sqref="G226:G250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H23"/>
  <sheetViews>
    <sheetView workbookViewId="0">
      <selection activeCell="B1" sqref="B1:H1048576"/>
    </sheetView>
  </sheetViews>
  <sheetFormatPr defaultRowHeight="15" x14ac:dyDescent="0.25"/>
  <cols>
    <col min="3" max="3" width="14.7109375" bestFit="1" customWidth="1"/>
    <col min="4" max="4" width="19.85546875" bestFit="1" customWidth="1"/>
    <col min="5" max="5" width="14.7109375" bestFit="1" customWidth="1"/>
    <col min="6" max="6" width="19.85546875" bestFit="1" customWidth="1"/>
    <col min="7" max="8" width="22.140625" bestFit="1" customWidth="1"/>
  </cols>
  <sheetData>
    <row r="2" spans="2:8" x14ac:dyDescent="0.25">
      <c r="B2" s="29" t="s">
        <v>164</v>
      </c>
      <c r="C2" s="29"/>
      <c r="D2" s="29"/>
    </row>
    <row r="3" spans="2:8" x14ac:dyDescent="0.25">
      <c r="B3" s="30"/>
      <c r="C3" s="38" t="s">
        <v>158</v>
      </c>
      <c r="D3" s="39" t="s">
        <v>159</v>
      </c>
      <c r="E3" s="26" t="s">
        <v>161</v>
      </c>
      <c r="F3" s="27" t="s">
        <v>159</v>
      </c>
      <c r="G3" s="39" t="s">
        <v>160</v>
      </c>
      <c r="H3" s="27" t="s">
        <v>162</v>
      </c>
    </row>
    <row r="4" spans="2:8" x14ac:dyDescent="0.25">
      <c r="B4" s="31" t="s">
        <v>157</v>
      </c>
      <c r="C4" s="40">
        <v>238733844</v>
      </c>
      <c r="D4" s="40">
        <v>155176998.59999999</v>
      </c>
      <c r="E4" s="32">
        <v>251221309</v>
      </c>
      <c r="F4" s="32">
        <v>159913288</v>
      </c>
      <c r="G4" s="34">
        <v>0.65</v>
      </c>
      <c r="H4" s="34">
        <v>0.63654348684251139</v>
      </c>
    </row>
    <row r="5" spans="2:8" x14ac:dyDescent="0.25">
      <c r="B5" s="31" t="s">
        <v>21</v>
      </c>
      <c r="C5" s="40">
        <v>6216349</v>
      </c>
      <c r="D5" s="40">
        <v>4189819.2260000003</v>
      </c>
      <c r="E5" s="32">
        <v>6598956</v>
      </c>
      <c r="F5" s="32">
        <v>4376786</v>
      </c>
      <c r="G5" s="34">
        <v>0.67400000000000004</v>
      </c>
      <c r="H5" s="34">
        <v>0.66325430871186286</v>
      </c>
    </row>
    <row r="6" spans="2:8" x14ac:dyDescent="0.25">
      <c r="B6" s="31" t="s">
        <v>153</v>
      </c>
      <c r="C6" s="40">
        <v>258662</v>
      </c>
      <c r="D6" s="40">
        <v>164758.15899999999</v>
      </c>
      <c r="E6" s="32">
        <v>274535</v>
      </c>
      <c r="F6" s="32">
        <v>168985</v>
      </c>
      <c r="G6" s="34">
        <v>0.63696313722154774</v>
      </c>
      <c r="H6" s="34">
        <v>0.61553171726737943</v>
      </c>
    </row>
    <row r="7" spans="2:8" x14ac:dyDescent="0.25">
      <c r="B7" s="31" t="s">
        <v>147</v>
      </c>
      <c r="C7" s="40">
        <v>240346</v>
      </c>
      <c r="D7" s="40">
        <v>168084.38900000002</v>
      </c>
      <c r="E7" s="32">
        <v>267753</v>
      </c>
      <c r="F7" s="32">
        <v>184194</v>
      </c>
      <c r="G7" s="34">
        <v>0.69934340076389878</v>
      </c>
      <c r="H7" s="34">
        <v>0.68792506526537522</v>
      </c>
    </row>
    <row r="8" spans="2:8" x14ac:dyDescent="0.25">
      <c r="B8" s="31" t="s">
        <v>140</v>
      </c>
      <c r="C8" s="40">
        <v>715659</v>
      </c>
      <c r="D8" s="40">
        <v>496745.57900000003</v>
      </c>
      <c r="E8" s="32">
        <v>767822</v>
      </c>
      <c r="F8" s="32">
        <v>526650</v>
      </c>
      <c r="G8" s="34">
        <v>0.69410931602900272</v>
      </c>
      <c r="H8" s="34">
        <v>0.68590115938329455</v>
      </c>
    </row>
    <row r="9" spans="2:8" x14ac:dyDescent="0.25">
      <c r="B9" s="31" t="s">
        <v>141</v>
      </c>
      <c r="C9" s="40">
        <v>114321</v>
      </c>
      <c r="D9" s="40">
        <v>73118.776999999987</v>
      </c>
      <c r="E9" s="32">
        <v>123512</v>
      </c>
      <c r="F9" s="32">
        <v>75621</v>
      </c>
      <c r="G9" s="34">
        <v>0.63959182477410093</v>
      </c>
      <c r="H9" s="34">
        <v>0.61225629898309475</v>
      </c>
    </row>
    <row r="10" spans="2:8" x14ac:dyDescent="0.25">
      <c r="B10" s="31" t="s">
        <v>149</v>
      </c>
      <c r="C10" s="40">
        <v>1155685</v>
      </c>
      <c r="D10" s="40">
        <v>804783.65500000003</v>
      </c>
      <c r="E10" s="32">
        <v>1192992</v>
      </c>
      <c r="F10" s="32">
        <v>811506</v>
      </c>
      <c r="G10" s="34">
        <v>0.69636938698693851</v>
      </c>
      <c r="H10" s="34">
        <v>0.68022752876800519</v>
      </c>
    </row>
    <row r="11" spans="2:8" x14ac:dyDescent="0.25">
      <c r="B11" s="31" t="s">
        <v>155</v>
      </c>
      <c r="C11" s="40">
        <v>201663</v>
      </c>
      <c r="D11" s="40">
        <v>125947.747</v>
      </c>
      <c r="E11" s="32">
        <v>210889</v>
      </c>
      <c r="F11" s="32">
        <v>126055</v>
      </c>
      <c r="G11" s="34">
        <v>0.62454563801986485</v>
      </c>
      <c r="H11" s="34">
        <v>0.59773150804451636</v>
      </c>
    </row>
    <row r="12" spans="2:8" x14ac:dyDescent="0.25">
      <c r="B12" s="31" t="s">
        <v>144</v>
      </c>
      <c r="C12" s="40">
        <v>72776</v>
      </c>
      <c r="D12" s="40">
        <v>45026.339</v>
      </c>
      <c r="E12" s="32">
        <v>75002</v>
      </c>
      <c r="F12" s="32">
        <v>45508</v>
      </c>
      <c r="G12" s="34">
        <v>0.61869763383533027</v>
      </c>
      <c r="H12" s="34">
        <v>0.60675715314258283</v>
      </c>
    </row>
    <row r="13" spans="2:8" x14ac:dyDescent="0.25">
      <c r="B13" s="31" t="s">
        <v>154</v>
      </c>
      <c r="C13" s="40">
        <v>148945</v>
      </c>
      <c r="D13" s="40">
        <v>87653.881999999983</v>
      </c>
      <c r="E13" s="32">
        <v>153321</v>
      </c>
      <c r="F13" s="32">
        <v>88645</v>
      </c>
      <c r="G13" s="34">
        <v>0.58849831817113685</v>
      </c>
      <c r="H13" s="34">
        <v>0.57816606987953378</v>
      </c>
    </row>
    <row r="14" spans="2:8" x14ac:dyDescent="0.25">
      <c r="B14" s="31" t="s">
        <v>142</v>
      </c>
      <c r="C14" s="40">
        <v>42565</v>
      </c>
      <c r="D14" s="40">
        <v>23917.829000000002</v>
      </c>
      <c r="E14" s="32">
        <v>42609</v>
      </c>
      <c r="F14" s="32">
        <v>22415</v>
      </c>
      <c r="G14" s="34">
        <v>0.56191305062845065</v>
      </c>
      <c r="H14" s="34">
        <v>0.52606256894083414</v>
      </c>
    </row>
    <row r="15" spans="2:8" x14ac:dyDescent="0.25">
      <c r="B15" s="31" t="s">
        <v>143</v>
      </c>
      <c r="C15" s="40">
        <v>261050</v>
      </c>
      <c r="D15" s="40">
        <v>165403.397</v>
      </c>
      <c r="E15" s="32">
        <v>268358</v>
      </c>
      <c r="F15" s="32">
        <v>164906</v>
      </c>
      <c r="G15" s="34">
        <v>0.63360810955755598</v>
      </c>
      <c r="H15" s="34">
        <v>0.61450003353728977</v>
      </c>
    </row>
    <row r="16" spans="2:8" x14ac:dyDescent="0.25">
      <c r="B16" s="31" t="s">
        <v>150</v>
      </c>
      <c r="C16" s="40">
        <v>285179</v>
      </c>
      <c r="D16" s="40">
        <v>171747.54900000003</v>
      </c>
      <c r="E16" s="32">
        <v>294815</v>
      </c>
      <c r="F16" s="32">
        <v>176174</v>
      </c>
      <c r="G16" s="34">
        <v>0.60224472699602716</v>
      </c>
      <c r="H16" s="34">
        <v>0.59757475026711671</v>
      </c>
    </row>
    <row r="17" spans="2:8" x14ac:dyDescent="0.25">
      <c r="B17" s="31" t="s">
        <v>139</v>
      </c>
      <c r="C17" s="40">
        <v>131235</v>
      </c>
      <c r="D17" s="40">
        <v>75615.419000000009</v>
      </c>
      <c r="E17" s="32">
        <v>130018</v>
      </c>
      <c r="F17" s="32">
        <v>72258</v>
      </c>
      <c r="G17" s="34">
        <v>0.57618332761839453</v>
      </c>
      <c r="H17" s="34">
        <v>0.55575381870202589</v>
      </c>
    </row>
    <row r="18" spans="2:8" x14ac:dyDescent="0.25">
      <c r="B18" s="31" t="s">
        <v>152</v>
      </c>
      <c r="C18" s="40">
        <v>170588</v>
      </c>
      <c r="D18" s="40">
        <v>83209.107999999993</v>
      </c>
      <c r="E18" s="32">
        <v>168344</v>
      </c>
      <c r="F18" s="32">
        <v>78791</v>
      </c>
      <c r="G18" s="34">
        <v>0.48777820245269299</v>
      </c>
      <c r="H18" s="34">
        <v>0.46803568882763863</v>
      </c>
    </row>
    <row r="19" spans="2:8" x14ac:dyDescent="0.25">
      <c r="B19" s="31" t="s">
        <v>151</v>
      </c>
      <c r="C19" s="40">
        <v>360952</v>
      </c>
      <c r="D19" s="40">
        <v>242618.076</v>
      </c>
      <c r="E19" s="32">
        <v>383339</v>
      </c>
      <c r="F19" s="32">
        <v>250106</v>
      </c>
      <c r="G19" s="34">
        <v>0.67216160597530972</v>
      </c>
      <c r="H19" s="34">
        <v>0.65244079000571298</v>
      </c>
    </row>
    <row r="20" spans="2:8" x14ac:dyDescent="0.25">
      <c r="B20" s="31" t="s">
        <v>148</v>
      </c>
      <c r="C20" s="40">
        <v>141910</v>
      </c>
      <c r="D20" s="40">
        <v>72077.349999999991</v>
      </c>
      <c r="E20" s="32">
        <v>140442</v>
      </c>
      <c r="F20" s="32">
        <v>71466</v>
      </c>
      <c r="G20" s="34">
        <v>0.50790888591360717</v>
      </c>
      <c r="H20" s="34">
        <v>0.50886486948348786</v>
      </c>
    </row>
    <row r="21" spans="2:8" x14ac:dyDescent="0.25">
      <c r="B21" s="31" t="s">
        <v>146</v>
      </c>
      <c r="C21" s="40">
        <v>158158</v>
      </c>
      <c r="D21" s="40">
        <v>89528.745999999999</v>
      </c>
      <c r="E21" s="32">
        <v>159043</v>
      </c>
      <c r="F21" s="32">
        <v>89351</v>
      </c>
      <c r="G21" s="34">
        <v>0.56607156135004233</v>
      </c>
      <c r="H21" s="34">
        <v>0.56180404041674259</v>
      </c>
    </row>
    <row r="22" spans="2:8" x14ac:dyDescent="0.25">
      <c r="B22" s="31" t="s">
        <v>156</v>
      </c>
      <c r="C22" s="40">
        <v>1994059</v>
      </c>
      <c r="D22" s="40">
        <v>1465535.673</v>
      </c>
      <c r="E22" s="32">
        <v>2203078</v>
      </c>
      <c r="F22" s="32">
        <v>1602217</v>
      </c>
      <c r="G22" s="34">
        <v>0.73495100847066208</v>
      </c>
      <c r="H22" s="34">
        <v>0.72726294756699494</v>
      </c>
    </row>
    <row r="23" spans="2:8" x14ac:dyDescent="0.25">
      <c r="B23" s="33" t="s">
        <v>163</v>
      </c>
      <c r="C23" s="33"/>
      <c r="D23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18</vt:i4>
      </vt:variant>
    </vt:vector>
  </HeadingPairs>
  <TitlesOfParts>
    <vt:vector size="21" baseType="lpstr">
      <vt:lpstr>VA</vt:lpstr>
      <vt:lpstr>County Tables</vt:lpstr>
      <vt:lpstr>Chart Input</vt:lpstr>
      <vt:lpstr>Virginia</vt:lpstr>
      <vt:lpstr>CVP</vt:lpstr>
      <vt:lpstr>FRA</vt:lpstr>
      <vt:lpstr>GRP</vt:lpstr>
      <vt:lpstr>GWP</vt:lpstr>
      <vt:lpstr>HREDA</vt:lpstr>
      <vt:lpstr>LRBA</vt:lpstr>
      <vt:lpstr>MPEDRO</vt:lpstr>
      <vt:lpstr>NRVEDA</vt:lpstr>
      <vt:lpstr>NNCBRP</vt:lpstr>
      <vt:lpstr>RRP</vt:lpstr>
      <vt:lpstr>SVP</vt:lpstr>
      <vt:lpstr>SVRA</vt:lpstr>
      <vt:lpstr>VER</vt:lpstr>
      <vt:lpstr>VGR</vt:lpstr>
      <vt:lpstr>VGA</vt:lpstr>
      <vt:lpstr>VIAA</vt:lpstr>
      <vt:lpstr>Unaffiliated</vt:lpstr>
    </vt:vector>
  </TitlesOfParts>
  <Company>George Mason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Shanholtz</dc:creator>
  <cp:lastModifiedBy>Spencer Shanholtz</cp:lastModifiedBy>
  <dcterms:created xsi:type="dcterms:W3CDTF">2017-04-03T14:41:37Z</dcterms:created>
  <dcterms:modified xsi:type="dcterms:W3CDTF">2017-06-29T18:58:21Z</dcterms:modified>
</cp:coreProperties>
</file>